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defaultThemeVersion="124226"/>
  <bookViews>
    <workbookView xWindow="65416" yWindow="65416" windowWidth="29040" windowHeight="16440" activeTab="0"/>
  </bookViews>
  <sheets>
    <sheet name="catalogo" sheetId="1" r:id="rId1"/>
  </sheets>
  <definedNames>
    <definedName name="_xlnm._FilterDatabase" localSheetId="0" hidden="1">'catalogo'!$A$9:$F$9</definedName>
    <definedName name="_xlnm.Print_Titles" localSheetId="0">'catalogo'!$1:$8</definedName>
  </definedNames>
  <calcPr calcId="191029"/>
  <extLst/>
</workbook>
</file>

<file path=xl/sharedStrings.xml><?xml version="1.0" encoding="utf-8"?>
<sst xmlns="http://schemas.openxmlformats.org/spreadsheetml/2006/main" count="166" uniqueCount="117">
  <si>
    <t>UNIVERSIDAD AUTÓNOMA DEL ESTADO DE MORELOS</t>
  </si>
  <si>
    <t>DIRECCIÓN DE DESARROLLO DE INFRAESTRUCTURA UAEM</t>
  </si>
  <si>
    <t>OBRA:</t>
  </si>
  <si>
    <t>CLAVE</t>
  </si>
  <si>
    <t>DESCRIPCION</t>
  </si>
  <si>
    <t>UNIDAD</t>
  </si>
  <si>
    <t>CANTIDAD</t>
  </si>
  <si>
    <t>PRECIO UNITARIO</t>
  </si>
  <si>
    <t>TOTAL</t>
  </si>
  <si>
    <t>DIRECCIÓN GENERAL DE INFRAESTRUCTURA DE LA UAEM</t>
  </si>
  <si>
    <t>M2</t>
  </si>
  <si>
    <t>TOTAL PARTIDA</t>
  </si>
  <si>
    <t>16% DE IVA</t>
  </si>
  <si>
    <t>CLAVE DE OBRA:</t>
  </si>
  <si>
    <t>COORDINACION DE COSTOS DE LA UAEM</t>
  </si>
  <si>
    <t>PRELIMINARES</t>
  </si>
  <si>
    <t>TOTAL PARTIDAS</t>
  </si>
  <si>
    <t>INSTALACIÓN ELÉCTRICA</t>
  </si>
  <si>
    <t>A-01-2503-2423</t>
  </si>
  <si>
    <t>CONSTRUCCIÓN DE RAMPA PONIENTE DEL EDIFICIO A-01,PARA ACCESIBILIDAD, ESCALERA DE ACCESO, HABILITAR SALIDA DE EMERGENCIA Y GENERAR PLAZA PARA PUNTO DE REUNIÓN EN LA FACULTAD DE ARQUITECTURA DE LA UNIVERSIDAD AUTÓNOMA DEL ESTADO DE MORELOS.</t>
  </si>
  <si>
    <t>#E1</t>
  </si>
  <si>
    <t>DEMOLICIÓN DE CIMIENTOS DE PIEDRA BRASA, INCLUYE: ACARREO DE ESCOMBRO FUERA DE LA OBRA TIRO LIBRE, CARGA A MÁQUINA, MATERIAL NO UTILIZABLE, MANO DE OBRA, HERRAMIENTA Y EQUIPO.</t>
  </si>
  <si>
    <t>M3</t>
  </si>
  <si>
    <t>010314D</t>
  </si>
  <si>
    <t>DESPALME DE TERRENO A MANO DE 20 CM. DE ESPESOR, INCLUYE: CORTE Y RETIRO DE RAÍCES DE HIERBA Y PASTO EXISTENTE, REMOCIÓN, EXTRACCIÓN, MANO DE OBRA, EQUIPO Y HERRAMIENTA.</t>
  </si>
  <si>
    <t>#E2</t>
  </si>
  <si>
    <t>ALBAÑILERÍA EN PLAZA, ESCALERAS Y RAMPAS</t>
  </si>
  <si>
    <t>11071B</t>
  </si>
  <si>
    <t>EXCAVACIÓN A MANO EN TERRENO TIPO "I - II", INVESTIGADO EN OBRA, CUALQUIER PROFUNDIDAD, INCLUYE: AFINE DE TALUD Y FONDO, TRASPALEOS NECESARIOS, MANO DE OBRA, HERRAMIENTA, EQUIPO, CARGA A MANO Y ACARREO DE MATERIAL NO ÚTIL FUERA DE OBRA HASTA 10 KM.</t>
  </si>
  <si>
    <t>11074A1</t>
  </si>
  <si>
    <t>EXCAVACIÓN POR MEDIOS MECÁNICOS EN MATERIAL TIPO "I - II" DE 0.00 A 2.00 M. INCLUYE: AFINE DE TALUD, CARGA A MÁQUINA, ACARREO DENTRO Y FUERA DE LA OBRA A TIRO LIBRE DEL MATERIAL NO UTILIZABLE, MANO DE OBRA, HERRAMIENTA Y EQUIPO.</t>
  </si>
  <si>
    <t>11073A</t>
  </si>
  <si>
    <t>EXCAVACIÓN EN CEPA A MANO EN MATERIAL TIPO "III" (ROCA C), DE 0.00 A 2.00 M. DE PROFUNDIDAD, VOLUMEN MEDIDO EN BANCO, INCLUYE: AFINE DE TALUD Y PISO, CARGA MANUAL, ACARREO DENTRO Y FUERA DE LA OBRA A TIRO LIBRE DE MATERIAL NO ÚTIL, MANO DE OBRA Y HERRAMIENTA.</t>
  </si>
  <si>
    <t>EXCAVACIÓN EN MATERIAL TIPO "III" (ROCA "C") A MÁQUINA EQUIPADA CON MARTILLO HIDRÁULICO, INCLUYE: AFINE DE TALUD, CARGA MECÁNICA, ACARREOS DENTRO Y FUERA DE OBRA A TIRO LIBRE DE MATERIAL NO ÚTIL, MANO DE OBRA, EQUIPO Y HERRAMIENTA.</t>
  </si>
  <si>
    <t>11101A</t>
  </si>
  <si>
    <t>PLANTILLA DE CONCRETO HECHO EN OBRA F'C=100 KG/CM2 DE 5 CM. DE ESPESOR, AGREGADO MÁXIMO 3/4", INCLUYE: MATERIALES, COMPACTACIÓN DEL FONDO, ACARREOS, MANO DE OBRA, LIMPIEZA, HERRAMIENTA Y EQUIPO.</t>
  </si>
  <si>
    <t>SIS12058</t>
  </si>
  <si>
    <t>MAMPOSTERÍA DE PIEDRA DE LA REGIÓN ASENTADA CON MORTERO CEMENTO-ARENA PROPORCIÓN 1:4, INCLUYE: MATERIALES, ACARREO DE PIEDRA A PIE DE OBRA, MANO DE OBRA, AGUA, HERRAMIENTA Y EQUIPO.</t>
  </si>
  <si>
    <t>SUMINISTRO Y RELLENO DE MATERIAL ARENILLA, COMPACTADO CON PISÓN DE MANO Y AGUA, EN CAPAS DE 20 CM DE ESPESOR, INCLUYE: ACARREO DENTRO DE LA OBRA, MEDIR COMPACTO.</t>
  </si>
  <si>
    <t>R86105F</t>
  </si>
  <si>
    <t>FABRICACIÓN DE ZAMPEADO DE PIEDRA BRAZA DE 20 CM DE ESPESOR, ASENTADO CON MORTERO CEMENTO-CAL-ARENA 1:2:6, SOBRE TERRENO NATURAL. INCLUYE: MATERIAL, MANO DE OBRA, EQUIPO, ACARREOS, ELEVACIÓN DE MATERIAL HASTA 20 M. Y TODO LO NECESARIO PARA SU CORRECTA EJECUCIÓN.</t>
  </si>
  <si>
    <t>12053APR</t>
  </si>
  <si>
    <t>MURO DE MAMPOSTERÍA DE PIEDRA DE LA REGIÓN ASENTADA CON MORTERO CEMENTO-ARENA PROPORCIÓN 1:5 APARENTE UNA CARA EN CIMENTACIÓN., INCLUYE: MATERIALES, MANO DE OBRA, HERRAMIENTA, LIMPIEZA Y EQUIPO.</t>
  </si>
  <si>
    <t>83001-5</t>
  </si>
  <si>
    <t>ZAPATA AISLADA DE CONCRETO ARMADO F'C= 250 KG/CM2, DE 1.00 X 1.00 M., DE 20 CM. DE PERALTE, ARMADA CON VARILLA DEL No 3 @ 15 CM. EN AMBOS SENTIDOS, INCLUYE: CIMBRADO, ARMADO, COLADO, CURADO, MATERIALES Y EQUIPO. P.U.O.T.</t>
  </si>
  <si>
    <t>PZA.</t>
  </si>
  <si>
    <t>83008-DCA</t>
  </si>
  <si>
    <t>DADO DE CONCRETO F'C= 250 KG/CM2, DE 0.50 X 0.50 X 0.60 M., ARMADA CON 6 VARILLAS DE 1/2" Y ESTRIBOS #3 @ 15CM, INCLUYE: MATERIALES, HERRAMIENTA, EQUIPO, MANO DE OBRA, CIMBRA, CRUCES, ARMADO, NIVELACIÓN, COLADO, CURADO, DESCIMBRADO, HERRAMIENTA, EQUIPO Y TODO LO NECESARIO PARA SU CORRECTA EJECUCIÓN. P.U.O.T.</t>
  </si>
  <si>
    <t>83008-CAP</t>
  </si>
  <si>
    <t>COLUMNA DE CONCRETO F'C= 250 KG/CM2, DE 40X40 CM. HASTA UNA ALTURA MÁXIMA DE 3.00 MTS. ARMADA CON 4 VARILLAS DEL No 4 Y ESTRIBOS DEL No. 2 @ 17 CM. AHOGADA EN EL MURO DE PIEDRA, INCLUYE: HERRAMIENTA, EQUIPO, MANO DE OBRA, CIMBRA, CRUCES, ARMADO, NIVELACIÓN, COLADO, CURADO, DESCIMBRADO, LIMPIEZA DEL ÁREA DE TRABAJO. P.U. O. T.</t>
  </si>
  <si>
    <t>ML</t>
  </si>
  <si>
    <t>310018-CAH</t>
  </si>
  <si>
    <t>CASTILLO AHOGADO DENTRO DE MURO DE MAMPOSTERÍA DE PIEDRA, CONCRETO F'C=250 KG/CM2, AG. MÁXIMO 3/4" DE 20 X 20 CM. ARMADO CON 4 VARILLAS DEL #4 F'Y=4200 KG/CM2 Y ESTRIBOS DEL #2 @20 CM. HASTA UNA ALTURA DE 3.00 M., CIMBRA COMÚN A UNA CARA , INCLUYE: MATERIALES, ANDAMIOS, MANO DE OBRA, HERRAMIENTA, EQUIPO Y TODO LO NECESARIO PARA SU CORRECTA EJECUCIÓN.</t>
  </si>
  <si>
    <t>ALB.1040</t>
  </si>
  <si>
    <t>CADENA O CASTILLO DE CONCRETO FC=250 KG/CM2, 14x20 CM. ARMADO CON 4 VARILLAS DEL # 3 F'Y=4200 KG/CM2, ESTRIBOS #2 @ 20 CM., INCLUYE: MATERIALES, HERRAMIENTA, EQUIPO, MANO DE OBRA, CIMBRA APARENTE, CRUCE DE VARILLAS, NIVELACIÓN, COLADO, CURADO, DESCIMBRADO, LIMPIEZA DEL ÁREA DE TRABAJO, P.U.O.T.</t>
  </si>
  <si>
    <t>38037-3LAV</t>
  </si>
  <si>
    <t>LOSA EN AZOTEA A BASE DE VIGUETA Y BOVEDILLA PRETENSADA, 20 CM. DE ESPESOR, CAPA DE COMPRESIÓN DE CONCRETO PREMEZCLADO BOMBEADO FC= 250 KG/CM2 DE 5 CM. DE ESPESOR, ARMADA CON MALLA ELECTROSOLDADA 6-6/10-10, ACABADO LAVADOINCLUYE: APUNTALAMIENTO METÁLICO, MADERA DE APOYO Y DE CONTACTO, MATERIALES, VIBRADO, CURADO, REVENIMIENTO, BOMBEO, PRUEBAS DE LABORATORIO, NIVELACIÓN, MANO DE OBRA, ELEVACIÓN Y ACARREO DE MATERIALES, HERRAMIENTA, EQUIPO Y TODO LO NECESARIO PARA SU CORRECTA EJECUCIÓN.</t>
  </si>
  <si>
    <t>APLANADO FINO EN MUROS CON MORTERO CEMENTO-ARENA 1:5, A PLOMO Y REGLA, ACABADO CON LLANA DE MADERA; INCLUYE: REMATES, EMBOQUILLADO, PERFILADO, ANDAMIO, DESPERDICIOS, HERRAMIENTA, MANO DE OBRA, MATERIALES Y EQUIPO.</t>
  </si>
  <si>
    <t>31214-AES</t>
  </si>
  <si>
    <t>PISO DE CONCRETO F'C=150 KG/CM2, H.O., AG. MAX. 3/4", DE 10 CM. DE ESPESOR, ARMADO CON MALLA ELECTROSOLDADA 6-6/6-6, ACABADO ESCOBILLADO CON JUNTA DE 2 MM @ 1.50 M., INCLUYE: MATERIALES, MANO DE OBRA, HERRAMIENTA, ACARREOS, LIMPIEZA, EQUIPO Y TODO LO NECESARIO PARA SU CORRECTA EJECUCIÓN (INTERIOR DE BODEGA).</t>
  </si>
  <si>
    <t>#E3</t>
  </si>
  <si>
    <t>RAMPAS PARA CAPACIDADES DIFERENTES Y ESCALERAS</t>
  </si>
  <si>
    <t>11035.DME</t>
  </si>
  <si>
    <t>DEMOLICIÓN MECÁNICA DE ESCALONES DE PIEDRA O CONCRETO DE DIFERENTES MEDIDAS, INCLUYE: MAQUINARIA, HERRAMIENTA, EQUIPO, ACARREOS DENTRO Y FUERA DE LA OBRA A TIRO LIBRE DE MATERIAL NO ÚTIL, LIMPIEZA, Y TODO LO QUE SE REQUIERA PARA SU CORRECTA EJECUCIÓN.</t>
  </si>
  <si>
    <t>31214-CRC</t>
  </si>
  <si>
    <t>CONSTRUCCIÓN DE RAMPA DE CONCRETO F'C=200 KG/CM2 DE 10 CM. DE ESPESOR, ARMADO CON ELECTROMALLA 6-6-10-10 , ACABADO LAVADO Y CON GUARNICIONES LATERALES DE CONCRETO FC=150 KG/CM2 DE 5 CM. DE ALTURA Y 10 CM ANCHO, COLADO JUNTO CON LA RAMPA, PENDIENTE MÁXIMA DEL 6%, AL 7% Y CUANDO SEA REQUERIDO DEBERÁN CONSIDERARSE DESCANSOS DE 1.50 M A CADA 6.00 M. O DE ACUERDO AL PROYECTO. INCLUYE: MATERIALES, CIMBRA TRAZO, NIVELACIÓN, ACARREO DE MATERIAL, CIMBRADO, ARMADO, COLADO, VIBRADO, DESCIMBRADO, CURADO, LIMPIEZA DEL ÁREA DE TRABAJO, ACARREOS DENTRO Y FUERA DE OBRA, MANO DE OBRA, EQUIPO, HERRAMIENTA Y TODO LO QUE SE REQUIERA PARA SU CORRECTA EJECUCIÓN. P.U.O.T. (RAMPA PARA CAPACIDADES DIFERENTES)</t>
  </si>
  <si>
    <t>31214-RES</t>
  </si>
  <si>
    <t>FIRME DE CONCRETO ARMADO, F'C=200 KG/CM2, HECHO EN OBRA, AGREGADO MÁXIMO 3/4", DE 10 CM. DE ESPESOR, REFORZADO VARILLA DEL #3 @ 25 CM. EN AMBOS SENTIDOS, INCLUYE: ARMADO, EXTENDIDO DE CONCRETO, NIVELACIÓN, MATERIALES, CIMBRA EN FRONTERA, PREPARACIÓN DE LA SUPERFICIE, DESPERDICIOS, ACARREOS, EQUIPO, DESCIMBRADO, MANO DE OBRA, HERRAMIENTA, EQUIPO Y TODO LO NECESARIO PARA SU CORRECTA EJECUCIÓN. (PARA RAMPAS DE ESCALERAS)</t>
  </si>
  <si>
    <t>31260-FES</t>
  </si>
  <si>
    <t>FORJADO DE ESCALÓN DE CONCRETO F'C=200 KG/CM2 DE 17.7 X 30 CM. CON VARILLA #3 Y ESTRIBOS #2 @15 CM. COLADO EN EL LUGAR, ACABADO LAVADO, INCLUYE: MATERIALES, CIMBRA APARENTE, MANO DE OBRA, HERRAMIENTA, EQUIPO, LIMPIEZA Y TODO LO NECESARIO PARA SU CORRECTA EJECUCIÓN. (SOBRE LA RAMPA DE ESCALERAS)</t>
  </si>
  <si>
    <t xml:space="preserve"> 31253N1</t>
  </si>
  <si>
    <t>GUARNICIÓN TRAPEZOIDAL DE CONCRETO FC=150 KG/CM2 H.O. DE SECCIÓN 15 X 20 X 40 CM., ARISTAS REMATADA CON VOLTEADOR, INCLUYE: MATERIALES, CIMBRA METÁLICA PARA GUARNICIÓN, CIMBRADO, COLADO, VIBRADO, CURADO, DESCIMBRADO, MANO DE OBRA, HERRAMIENTA Y EQUIPO.</t>
  </si>
  <si>
    <t xml:space="preserve"> ML</t>
  </si>
  <si>
    <t>31214-5L</t>
  </si>
  <si>
    <t>PISO DE CONCRETO F'C=150 KG/CM2, H.O., AG. MAX. 3/4", DE 10 CM. DE ESPESOR, ARMADO CON MALLA ELECTROSOLDADA 6-6/10-10, ACABADO DESLAVADO, CON JUNTA DE 2 MM @ 1.50 M. EN AMBOS SENTIDOS, INCLUYE: MATERIALES, MANO DE OBRA, HERRAMIENTA, ACARREOS, LIMPIEZA, EQUIPO Y TODO LO NECESARIO PARA SU CORRECTA EJECUCIÓN. (EN PLAZAS Y DESCANSOS)</t>
  </si>
  <si>
    <t>21019-A2</t>
  </si>
  <si>
    <t>SUMINISTRO Y COLOCACIÓN DE JUNTA CONSTRUCTIVA PARA LOSAS CON PLACA DESLIZANTE 15 CM. DE ESPESOR, MARCA BASF WABO FAST WRAP LPC 200 DE 2" DE ESPESOR, INCLUYE: MATERIALES, CORTES, LIMPIEZA DE LA JUNTA, PREPARACIÓN PARA RECIBIR JUNTA, MANO DE OBRA, HERRAMIENTA Y TODO LO NECESARIO PARA SU CORRECTA EJECUCIÓN.</t>
  </si>
  <si>
    <t>24003CD</t>
  </si>
  <si>
    <t>CONSTRUCCIÓN DE CANAL PARA DESAGÜE PLUVIAL, FORJADO EN CONCRETO FC=150 KG/CM2 DE 30 X 25 CM. (MEDIDAS INTERIORES), 10 CM. DE ESPESOR, ARMADO CON 6 VARILLAS DE 3/8", ACABADO PULIDO INTERIOR, TRAMO DE TUBO DE 3.00 MT PVC 4" DIÁMETRO PARA DESAGÜE INCLUYE. EXCAVACIÓN EN MATERIAL TIPO II Y III, RELLENO COMPACTADO, MATERIALES, REJILLA TIPO IRVING DE 30 CM. DE ANCHO CON MARCO DE SOLERA DE 3/4" X 1/4" Y CONTRAMARCO DE ÁNGULO DE 1" X 1/4, SOLERA DE 3/4" X 3/16" COLOCADA DE CANTO @ 2.0 CM. CENTRO A CENTRO EN CLARO LARGO, SOLDADURA, MATERIALES, MANO DE OBRA HERRAMIENTA, LIMPIEZA, EQUIPO Y TODO LO QUE SE REQUIERA PARA SU EJECUCIÓN.</t>
  </si>
  <si>
    <t>HYS.090</t>
  </si>
  <si>
    <t>SUMINISTRO Y COLOCACIÓN DE TUBO DE PVC SANITARIO 150 MM. DE DIÁMETRO, INCLUYE: TRAZO, NIVELACIÓN, EXCAVACIÓN, CAMA DE ARENA DE 10 CM. DE ESPESOR, CORTES, DESPERDICIOS, PEGAMENTO, LIJA, RELLENO Y COMPACTADO, LUBRICANTE PARA PVC, LIMPIADOR PARA PVC, PRUEBAS, MATERIALES, MANO DE OBRA, EQUIPO Y HERRAMIENTA, P.U.O.T.</t>
  </si>
  <si>
    <t>#E4</t>
  </si>
  <si>
    <t>HERRERÍA EN BODEGA, PLAZAS Y RAMPAS</t>
  </si>
  <si>
    <t>41141B10</t>
  </si>
  <si>
    <t>SUMINISTRO, FABRICACIÓN Y COLOCACIÓN DE FIJO TIPO LOUVER, CON MARCO ELABORADO A BASE DE PERFIL TUBULAR R-249 CAL. 18 DE 1 1/4" X 2 1/2", LOUVER CON PERFIL "Z" DE 3" X 1 1/2" CAL. 14, INCLUYE: MATERIALES, SOLDADURA EN CORDÓN EN TODOS SUS EXTREMOS, TERMINADA CON UNA CAPA DE PRIMER Y DOS CAPAS DE PINTURA ESMALTE COLOR NEGRO MATE, EQUIPO, HERRAJES, PLOMEADO, NIVELACIÓN, DESPERDICIOS, MANO DE OBRA, HERRAMIENTA Y TODO LO NECESARIO PARA SU CORRECTA EJECUCIÓN. P.U.O.T.</t>
  </si>
  <si>
    <t>REUBICACIÓN DE BARANDAL DE TUBO DE FIERRO CÉDULA 30, HACIENDO CORTE CON EQUIPO ANCLADO A PISO CON PLACA DE 6 X 6 CM. CAL. 3/16" EN CADA PATA Y BARRENACIÓN A PISO DE CONCRETO PARA ANCLAJE CON 4 VARILLA DE 3/8" POR PATA, DANDO ACABADO EN CADA CORTE TANTO EN PASAMANOS COMO A TUBO INTERMEDIO, TERMINADO CON PINTURA ESMALTE, INCLUYE: ACARREO AL LUGAR DE SU NUEVA UBICACIÓN, SOLDADURA, MATERIALES, EQUIPO DE CORTE, MANO DE OBRA Y HERRAMIENTA.</t>
  </si>
  <si>
    <t>42209D</t>
  </si>
  <si>
    <t>SUMINISTRO, FABRICACIÓN Y COLOCACIÓN DE BARANDAL DE HERRERÍA PARA ESCALERA DE 0.90 M. DE ALTURA A BASE DE POSTES CON DOBLE SOLERA DE 3"X 1/4" EN CADA APOYO Y SOLERA SENCILLA @ 1.00 M., PLACA DE APOYO DE 10 X 20 CM. DE 1/4" DE ESPESOR, TUBO PASAMANOS DE 3" CED. 30 Y 3 TUBOS INTERMEDIOS HORIZONTALES DE 1" CED. 30, INCLUYE: MATERIALES, CORTES, DESPERDICIOS, SOLDADURA EN CORDÓN, TAQUETES Y TORNILLOS PARA FIJACIÓN, PRIMER Y DOS CAPAS DE PINTURA ESMALTE COMO MÍNIMO, ACARREOS, EQUIPO, MANO DE OBRA Y HERRAMIENTA.</t>
  </si>
  <si>
    <t>41145-PBO</t>
  </si>
  <si>
    <t>SUMINISTRO, FABRICACIÓN Y COLOCACIÓN DE PORTÓN DE 3.00 DE ANCHO Y 2.10 M. DE ALTURA, DE DOS HOJAS DE 1.95 X 2.00 MTS. A BASE DE PTR DE 2" X 2" Y LAMINA DE ACERO TIPO TABLERO CALIBRE 20 PERALTE DE 10MM. CON BIBEL GRANDES DE BALERO, 2 PASADORES PORTACANDADO DE PISO DE 60 CM., 3 CERROJO GRANDE SÓLIDO CON PORTACANDADO, CHAPA DE SEGURIDAD, PRIMER Y 2 CAPAS DE PINTURA ESMALTE COMEX 100 COLOR GRIS TIPO ANODIZADO, CORTES, DESPERDICIO, PLOMEADO, SOLDADURA EN TODOS SUS EXTREMOS, MATERIALES, MANO DE OBRA, HERRAMIENTA, EQUIPO Y TODO LO NECESARIO PARA SU CORRECTA EJECUCIÓN Y FUNCIONAMIENTO. P.U.O.T.</t>
  </si>
  <si>
    <t>#E5</t>
  </si>
  <si>
    <t>ACABADOS EN GENERAL</t>
  </si>
  <si>
    <t>SUMINISTRO Y APLICACIÓN DE PINTURA VINÍLICA ACRÍLICA LAVABLE VINIMEX MARCA COMEX O SUPERIOR EN CALIDAD Y PRECIO, INTERIOR Y/O EXTERIOR, APLICADA EN APLANADOS DE MUROS, Y/O TABLAROCA, FACHADAS, ZOCLO, COLUMNAS, TRABES Y PLAFONES CON ACABADO FINO TRABAJO TERMINADO, COLOR INDICADO POR LA SUPERVISIÓN, INCLUYE: PREPARACIÓN DE LA SUPERFICIE, REBABEAR, PLASTE NECESARIO, UNA CAPA DE SELLADOR 5X1 Y DOS CAPAS DE PINTURA COMO MÍNIMO, MATERIALES, MANO DE OBRA, LIMPIEZA, HERRAMIENTA, ANDAMIO Y TODO LO NECESARIO PARA SU CORRECTA EJECUCIÓN.</t>
  </si>
  <si>
    <t>PINTURA PARA SEÑALÉTICA PARA SEÑALES PREVENTIVAS DE SALIDA DE EMERGENCIA (PINTURA DE ESMALTE PARA PISO), QUE CONSISTE EN: SEÑALAMIENTO DE RAMPA PARA TRANSITO DE SILLA DE RUEDAS EN SECCIÓN DE 1.00 X 1.00 M. INCLUYE: MATERIALES, TRAZO, MANO DE OBRA, EQUIPO, HERRAMIENTA, LIMPIEZA Y TODO LO NECESARIO PARA SU CORRECTA EJECUCIÓN. P.U.O.T.</t>
  </si>
  <si>
    <t>#E6</t>
  </si>
  <si>
    <t>SUMINISTRO, COLOCACIÓN Y CONEXIÓN DE INTERRUPTOR TERMOMAGNÉTICO DE 2 POLOS 15 A 50 AMPERES TIPO QO, INCLUYE: PRUEBAS, MATERIALES, LIMPIEZA, MANO DE OBRA, EQUIPO, HERRAMIENTA Y TODO LO NECESARIO PARA SU CORRECTA EJECUCIÓN. P.U.O.T.</t>
  </si>
  <si>
    <t>51469B</t>
  </si>
  <si>
    <t>SUMINISTRO, COLOCACIÓN Y CONEXIÓN DE CABLE THW-LS/THHW-LS 90°C, 600V, CAL. #8 COLOR NEGRO CONDUMEX; INCLUYE: MATERIALES, ACARREOS, CORTES, AJUSTES, DETALLES, EMPALME, DESPERDICIOS, DESLIZANTES, CINTA DE AISLAR, CONEXIONES, ANDAMIO, LIMPIEZA, MANO DE OBRA, HERRAMIENTA Y EQUIPO</t>
  </si>
  <si>
    <t>SUMINISTRO, COLOCACIÓN Y CONEXIÓN DE CABLE DE COBRE DESNUDO MARCA CONDUMEX CALIBRE # 8, INCLUYE: INTRODUCCIÓN A TUBERÍA CON GRUÑA PRE-INSTALADA, CORTES, EMPALMES, COCAS, CONEXIONES, DESPERDICIOS, MATERIALES, ACARREOS, LIMPIEZA, MANO DE OBRA, EQUIPO, HERRAMIENTA Y TODO LO NECESARIO PARA SU CORRECTA EJECUCIÓN.</t>
  </si>
  <si>
    <t>51356-2A</t>
  </si>
  <si>
    <t>SUMINISTRO E INSTALACIÓN DE CENTRO DE CARGA MARCA SQUARE'D QOD 8, 3 HILOS 2 FASES 240/120V A 100 AMPERES PARA CIRCUITOS DERIVADOS TIPO SOBREPONER PARA 8 CIRCUITOS, INCLUYE: MATERIALES, MANO DE OBRA, HERRAMIENTA Y TODO LO NECESARIO PARA SU BUEN FUNCIONAMIENTO. P.U.O.T.</t>
  </si>
  <si>
    <t>SALIDA LUM</t>
  </si>
  <si>
    <t>SALIDA ELÉCTRICA PARA LUMINARIA A BASE DE: 3.50 M. DE TUBO CONDUIT PARED DELGADA DE 3/4", 8 M. DE CABLE THHW-S A 90° NEGRO Y BLANCO CALIBRE 12 PARA FASE Y NEUTRO, PARA TIERRA FÍSICA 4.0 M. DE CABLE DESNUDO CAL. 12, 2.0 PZA. CAJA CUADRADA GALVANIZADA DE 3/4" CON TAPA, 1.0 PZA. CODO CONDUIT GALVANIZADO P.D. DE 3/4", 0.25 PZA. CONTRATUERCA Y MONITOR, 3.0 PZA. DE COPLE P.D. DE 3/4", 3.0 PZA. DE CONECTOR P,D, DE 3/4", 2.00 M. DE TUBO METÁLICO FLEXIBLE DE 3/8", 2.0 PZA. DE CONECTOR PARA TUBO METÁLICO FLEXIBLE, INCLUYE: MATERIALES, ACARREOS, DESPERDICIOS, LIMPIEZA, MANO DE OBRA, HERRAMIENTA, EQUIPO Y TODO LO NECESARIO PARA SU CORRECTA EJECUCIÓN. P.U.O.T.</t>
  </si>
  <si>
    <t>52012H6</t>
  </si>
  <si>
    <t>SUMINISTRO, ARMADO, COLOCACIÓN Y CONEXIÓN DE LUMINARIA MARCA TECNO LITE MONTISI V, MODELO 32LTLLED-2282V65B 127V, 32W EMPOTRABLE, DE LÁMINA DE ACERO COLOR BLANCO, 2800 LÚMENES, LUZ BLANCO FRÍO. INCLUYE: MATERIAL, PRUEBAS, ANDAMIO, MANO DE OBRA, EQUIPO, HERRAMIENTA Y TODO LO NECESARIO PARA SU CORRECTA EJECUCIÓN. P.U.O.T.</t>
  </si>
  <si>
    <t>SALIDACON</t>
  </si>
  <si>
    <t>SALIDA ELÉCTRICA PARA CONTACTO DUPLEX POLARIZADO TIPO AMERICANO CAT CR15WHI, TAPA HILL PLATES CAT. P8, CORRIENTE NORMAL 180W MARCA HUBBELL, CON UN PROMEDIO DE 5.00 M. DE TUBO CONDUIT P.D. DE 19 MM., 2CONECTORES P.D. DE 19 MM., 1 COPLE P.D. DE 19 MM., 11 M. DE CABLE THHW-LS A 90° NEGRO Y BLANCO CAL. 10 PARA FASES Y NEUTRO Y 5.00 M. DE CABLE DESNUDO CALIBRE 12 PARA TIERRA FÍSICA, 1 CONDULET FSC DE 19 MM. CON TAPA, INCLUYE: MATERIALES, ACARREOS, DESPERDICIOS, LIMPIEZA, MANO DE OBRA, HERRAMIENTA, EQUIPO Y TODO LO NECESARIO PARA SU CORRECTA EJECUCIÓN. P.U.O.T.</t>
  </si>
  <si>
    <t>SAL</t>
  </si>
  <si>
    <t>85008-2A2</t>
  </si>
  <si>
    <t>SUMINISTRO Y COLOCACIÓN DE CONTACTO DÚPLEX POLARIZADO DE 15 AMPERES 127V MARCA COOPER MODELO IG5262W, INCLUYE: TODO LO NECESARIO PARA SU BUEN FUNCIONAMIENTO. P.U.O.T.</t>
  </si>
  <si>
    <t>#E7</t>
  </si>
  <si>
    <t>LIMPIEZA FINAL GENERAL</t>
  </si>
  <si>
    <t>SIS37011D</t>
  </si>
  <si>
    <t>LIMPIEZA FINA DE LA OBRA PARA ENTREGA, INCLUYE: MATERIALES, ACARREOS, MANO DE OBRA EQUIPO Y HERRAMIENTA.</t>
  </si>
  <si>
    <t>TRAZO POR MEDIOS MANUALES EN EL EXTERIOR, ESTABLECIENDO PUNTOS DE REFERENCIA, EJES Y BANCO DE NIVEL, INCLUYE: MATERIALES, MANO DE OBRA, HERRAMIENTA, EQUIPO Y TODO LO NECESARIO PARA SU CORRECTA EJECUCIÓN.</t>
  </si>
  <si>
    <t xml:space="preserve">ACCIÓN:              MEJORAS DE ESPACIOS ACADÉMICOS EN MATERIA DE INCLUSIÓN Y PROTECCIÓN CIVIL PARA EL CAMPUS NORTE </t>
  </si>
  <si>
    <t>CONSTRUCCIÓN DE RAMPA PONIENTE DEL EDIFICIO A-01,PARA ACCESIBILIDAD, ESCALERA DE ACCESO, HABILITAR SALIDA DE EMERGENCIA Y GENERAR PLAZA PARA PUNTO DE REUNIÓN EN LA FACULTAD DE ARQUITECTURA DE LA UNIVERSIDAD AUTÓNOMA DEL ESTADO DE MORELOS..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</si>
</sst>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80A]#,##0.00"/>
    <numFmt numFmtId="165" formatCode="_-[$$-80A]* #,##0.00_-;\-[$$-80A]* #,##0.00_-;_-[$$-80A]* &quot;-&quot;??_-;_-@_-"/>
  </numFmts>
  <fonts count="10">
    <font>
      <sz val="11"/>
      <color theme="1"/>
      <name val="Calibri"/>
      <family val="2"/>
      <scheme val="minor"/>
    </font>
    <font>
      <sz val="10"/>
      <name val="Arial"/>
      <family val="2"/>
    </font>
    <font>
      <b/>
      <sz val="11"/>
      <color theme="1"/>
      <name val="Calibri"/>
      <family val="2"/>
      <scheme val="minor"/>
    </font>
    <font>
      <b/>
      <sz val="12"/>
      <color indexed="8"/>
      <name val="Arial"/>
      <family val="2"/>
    </font>
    <font>
      <sz val="10"/>
      <color indexed="8"/>
      <name val="Arial"/>
      <family val="2"/>
    </font>
    <font>
      <sz val="9"/>
      <color indexed="8"/>
      <name val="Arial"/>
      <family val="2"/>
    </font>
    <font>
      <sz val="11"/>
      <color theme="1"/>
      <name val="Arial"/>
      <family val="2"/>
    </font>
    <font>
      <b/>
      <sz val="11"/>
      <color theme="1"/>
      <name val="Arial"/>
      <family val="2"/>
    </font>
    <font>
      <b/>
      <sz val="8"/>
      <color theme="1"/>
      <name val="Arial"/>
      <family val="2"/>
    </font>
    <font>
      <b/>
      <sz val="11"/>
      <color indexed="8"/>
      <name val="Arial"/>
      <family val="2"/>
    </font>
  </fonts>
  <fills count="3">
    <fill>
      <patternFill/>
    </fill>
    <fill>
      <patternFill patternType="gray125"/>
    </fill>
    <fill>
      <patternFill patternType="solid">
        <fgColor theme="0" tint="-0.1499900072813034"/>
        <bgColor indexed="64"/>
      </patternFill>
    </fill>
  </fills>
  <borders count="3">
    <border>
      <left/>
      <right/>
      <top/>
      <bottom/>
      <diagonal/>
    </border>
    <border>
      <left style="thin"/>
      <right style="thin"/>
      <top style="thin"/>
      <bottom style="thin"/>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38">
    <xf numFmtId="0" fontId="0" fillId="0" borderId="0" xfId="0"/>
    <xf numFmtId="0" fontId="0" fillId="0" borderId="0" xfId="0" applyAlignment="1">
      <alignment/>
    </xf>
    <xf numFmtId="0" fontId="0" fillId="0" borderId="0" xfId="0" applyAlignment="1">
      <alignment horizontal="right"/>
    </xf>
    <xf numFmtId="4" fontId="0" fillId="0" borderId="0" xfId="0" applyNumberFormat="1" applyAlignment="1">
      <alignment horizontal="right"/>
    </xf>
    <xf numFmtId="164" fontId="0" fillId="0" borderId="0" xfId="0" applyNumberFormat="1" applyAlignment="1">
      <alignment horizontal="right"/>
    </xf>
    <xf numFmtId="0" fontId="0" fillId="0" borderId="0" xfId="0" applyAlignment="1">
      <alignment horizontal="left" vertical="top"/>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6" fillId="0" borderId="0" xfId="0" applyFont="1" applyAlignment="1">
      <alignment horizontal="center" vertical="top"/>
    </xf>
    <xf numFmtId="0" fontId="6" fillId="0" borderId="0" xfId="0" applyFont="1" applyAlignment="1">
      <alignment horizontal="justify" vertical="top" wrapText="1"/>
    </xf>
    <xf numFmtId="0" fontId="6" fillId="0" borderId="0" xfId="0" applyFont="1" applyAlignment="1">
      <alignment horizontal="center" wrapText="1"/>
    </xf>
    <xf numFmtId="43" fontId="6" fillId="0" borderId="0" xfId="20" applyFont="1" applyFill="1" applyAlignment="1">
      <alignment/>
    </xf>
    <xf numFmtId="165" fontId="6" fillId="0" borderId="0" xfId="0" applyNumberFormat="1" applyFont="1"/>
    <xf numFmtId="165" fontId="6" fillId="0" borderId="0" xfId="0" applyNumberFormat="1" applyFont="1" applyAlignment="1">
      <alignment horizontal="right"/>
    </xf>
    <xf numFmtId="4" fontId="0" fillId="0" borderId="0" xfId="0" applyNumberFormat="1"/>
    <xf numFmtId="0" fontId="6" fillId="0" borderId="0" xfId="0" applyFont="1" applyAlignment="1">
      <alignment horizontal="left" vertical="top"/>
    </xf>
    <xf numFmtId="0" fontId="7" fillId="0" borderId="0" xfId="0" applyFont="1" applyAlignment="1">
      <alignment horizontal="center" vertical="justify" wrapText="1"/>
    </xf>
    <xf numFmtId="0" fontId="6" fillId="0" borderId="0" xfId="0" applyFont="1" applyAlignment="1">
      <alignment horizontal="right"/>
    </xf>
    <xf numFmtId="4" fontId="6" fillId="0" borderId="0" xfId="0" applyNumberFormat="1" applyFont="1" applyAlignment="1">
      <alignment horizontal="right"/>
    </xf>
    <xf numFmtId="164" fontId="6" fillId="0" borderId="0" xfId="0" applyNumberFormat="1" applyFont="1" applyAlignment="1">
      <alignment horizontal="right"/>
    </xf>
    <xf numFmtId="0" fontId="6" fillId="0" borderId="0" xfId="0" applyFont="1" applyAlignment="1">
      <alignment/>
    </xf>
    <xf numFmtId="0" fontId="7" fillId="0" borderId="0" xfId="0" applyFont="1" applyAlignment="1">
      <alignment/>
    </xf>
    <xf numFmtId="0" fontId="7" fillId="0" borderId="0" xfId="0" applyFont="1" applyAlignment="1">
      <alignment horizontal="right"/>
    </xf>
    <xf numFmtId="165" fontId="7" fillId="0" borderId="0" xfId="0" applyNumberFormat="1" applyFont="1" applyFill="1" applyAlignment="1">
      <alignment horizontal="right"/>
    </xf>
    <xf numFmtId="0" fontId="7" fillId="0" borderId="0" xfId="0" applyFont="1" applyAlignment="1">
      <alignment horizontal="right" vertical="justify" wrapText="1"/>
    </xf>
    <xf numFmtId="0" fontId="8" fillId="0" borderId="0" xfId="0" applyNumberFormat="1" applyFont="1" applyAlignment="1">
      <alignment horizontal="right" vertical="top"/>
    </xf>
    <xf numFmtId="0" fontId="8" fillId="0" borderId="0" xfId="0" applyNumberFormat="1" applyFont="1" applyAlignment="1">
      <alignment horizontal="center" vertical="top"/>
    </xf>
    <xf numFmtId="0" fontId="9" fillId="0" borderId="0" xfId="0" applyFont="1" applyAlignment="1">
      <alignment horizontal="left" vertical="top"/>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7" fillId="0" borderId="2" xfId="0" applyFont="1" applyBorder="1" applyAlignment="1">
      <alignment horizontal="left" vertical="top" wrapText="1"/>
    </xf>
    <xf numFmtId="0" fontId="7" fillId="0" borderId="0" xfId="0" applyFont="1" applyAlignment="1">
      <alignment horizontal="left" vertical="center"/>
    </xf>
    <xf numFmtId="0" fontId="6" fillId="0" borderId="0" xfId="0" applyFont="1" applyAlignment="1">
      <alignment horizontal="center" vertical="top" wrapText="1"/>
    </xf>
    <xf numFmtId="43" fontId="6" fillId="0" borderId="0" xfId="20" applyFont="1" applyFill="1" applyAlignment="1">
      <alignment vertical="top"/>
    </xf>
    <xf numFmtId="165" fontId="6" fillId="0" borderId="0" xfId="0" applyNumberFormat="1" applyFont="1" applyAlignment="1">
      <alignment vertical="top"/>
    </xf>
    <xf numFmtId="165" fontId="6" fillId="0" borderId="0" xfId="0" applyNumberFormat="1" applyFont="1" applyAlignment="1">
      <alignment horizontal="right" vertical="top"/>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0</xdr:colOff>
          <xdr:row>0</xdr:row>
          <xdr:rowOff>0</xdr:rowOff>
        </xdr:from>
        <xdr:to>
          <xdr:col>1</xdr:col>
          <xdr:colOff>676275</xdr:colOff>
          <xdr:row>4</xdr:row>
          <xdr:rowOff>19050</xdr:rowOff>
        </xdr:to>
        <xdr:sp macro="" textlink="">
          <xdr:nvSpPr>
            <xdr:cNvPr id="1025" name="Object 1" hidden="1">
              <a:extLst xmlns:a="http://schemas.openxmlformats.org/drawingml/2006/main">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image" Target="../media/image1.png"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2"/>
  <sheetViews>
    <sheetView tabSelected="1" zoomScale="85" zoomScaleNormal="85" workbookViewId="0" topLeftCell="A67">
      <selection activeCell="C74" sqref="C74:F74"/>
    </sheetView>
  </sheetViews>
  <sheetFormatPr defaultColWidth="11.421875" defaultRowHeight="15"/>
  <cols>
    <col min="1" max="1" width="14.8515625" style="5" customWidth="1"/>
    <col min="2" max="2" width="67.00390625" style="1" customWidth="1"/>
    <col min="3" max="3" width="8.8515625" style="2" customWidth="1"/>
    <col min="4" max="4" width="13.421875" style="3" customWidth="1"/>
    <col min="5" max="5" width="15.57421875" style="4" customWidth="1"/>
    <col min="6" max="6" width="22.57421875" style="4" customWidth="1"/>
    <col min="11" max="11" width="13.57421875" style="0" customWidth="1"/>
  </cols>
  <sheetData>
    <row r="1" spans="1:6" ht="15.75">
      <c r="A1" s="29" t="s">
        <v>0</v>
      </c>
      <c r="B1" s="29"/>
      <c r="C1" s="29"/>
      <c r="D1" s="29"/>
      <c r="E1" s="29"/>
      <c r="F1" s="29"/>
    </row>
    <row r="2" spans="1:6" ht="15">
      <c r="A2" s="30" t="s">
        <v>9</v>
      </c>
      <c r="B2" s="30"/>
      <c r="C2" s="30"/>
      <c r="D2" s="30"/>
      <c r="E2" s="30"/>
      <c r="F2" s="30"/>
    </row>
    <row r="3" spans="1:6" ht="15">
      <c r="A3" s="31" t="s">
        <v>1</v>
      </c>
      <c r="B3" s="31"/>
      <c r="C3" s="31"/>
      <c r="D3" s="31"/>
      <c r="E3" s="31"/>
      <c r="F3" s="31"/>
    </row>
    <row r="4" spans="1:6" ht="15">
      <c r="A4" s="31" t="s">
        <v>14</v>
      </c>
      <c r="B4" s="31"/>
      <c r="C4" s="31"/>
      <c r="D4" s="31"/>
      <c r="E4" s="31"/>
      <c r="F4" s="31"/>
    </row>
    <row r="5" spans="5:6" ht="15">
      <c r="E5" s="26" t="s">
        <v>13</v>
      </c>
      <c r="F5" s="27" t="s">
        <v>18</v>
      </c>
    </row>
    <row r="6" spans="1:6" ht="25.5" customHeight="1">
      <c r="A6" s="33" t="s">
        <v>115</v>
      </c>
      <c r="B6" s="33"/>
      <c r="C6" s="33"/>
      <c r="D6" s="33"/>
      <c r="E6" s="33"/>
      <c r="F6" s="33"/>
    </row>
    <row r="7" spans="1:6" ht="48.75" customHeight="1">
      <c r="A7" s="28" t="s">
        <v>2</v>
      </c>
      <c r="B7" s="32" t="s">
        <v>116</v>
      </c>
      <c r="C7" s="32"/>
      <c r="D7" s="32"/>
      <c r="E7" s="32"/>
      <c r="F7" s="32"/>
    </row>
    <row r="8" spans="1:6" ht="30">
      <c r="A8" s="6" t="s">
        <v>3</v>
      </c>
      <c r="B8" s="6" t="s">
        <v>4</v>
      </c>
      <c r="C8" s="6" t="s">
        <v>5</v>
      </c>
      <c r="D8" s="7" t="s">
        <v>6</v>
      </c>
      <c r="E8" s="8" t="s">
        <v>7</v>
      </c>
      <c r="F8" s="8" t="s">
        <v>8</v>
      </c>
    </row>
    <row r="10" spans="1:5" ht="75">
      <c r="A10" s="17" t="s">
        <v>18</v>
      </c>
      <c r="B10" s="17" t="s">
        <v>19</v>
      </c>
      <c r="C10"/>
      <c r="D10"/>
      <c r="E10"/>
    </row>
    <row r="11" spans="1:5" ht="15">
      <c r="A11" s="17" t="s">
        <v>20</v>
      </c>
      <c r="B11" s="17" t="s">
        <v>15</v>
      </c>
      <c r="C11"/>
      <c r="D11"/>
      <c r="E11"/>
    </row>
    <row r="12" spans="1:6" ht="71.25">
      <c r="A12" s="9">
        <v>1.01</v>
      </c>
      <c r="B12" s="10" t="s">
        <v>114</v>
      </c>
      <c r="C12" s="34" t="s">
        <v>10</v>
      </c>
      <c r="D12" s="35">
        <v>241.85</v>
      </c>
      <c r="E12" s="36"/>
      <c r="F12" s="37">
        <f aca="true" t="shared" si="0" ref="F12:F14">ROUND(E12*D12,2)</f>
        <v>0</v>
      </c>
    </row>
    <row r="13" spans="1:6" ht="57">
      <c r="A13" s="9">
        <v>11001</v>
      </c>
      <c r="B13" s="10" t="s">
        <v>21</v>
      </c>
      <c r="C13" s="34" t="s">
        <v>22</v>
      </c>
      <c r="D13" s="35">
        <v>10.8</v>
      </c>
      <c r="E13" s="36"/>
      <c r="F13" s="37">
        <f t="shared" si="0"/>
        <v>0</v>
      </c>
    </row>
    <row r="14" spans="1:6" ht="57">
      <c r="A14" s="9" t="s">
        <v>23</v>
      </c>
      <c r="B14" s="10" t="s">
        <v>24</v>
      </c>
      <c r="C14" s="34" t="s">
        <v>10</v>
      </c>
      <c r="D14" s="35">
        <v>185</v>
      </c>
      <c r="E14" s="36"/>
      <c r="F14" s="37">
        <f t="shared" si="0"/>
        <v>0</v>
      </c>
    </row>
    <row r="15" spans="1:16" ht="15">
      <c r="A15" s="16"/>
      <c r="B15" s="21"/>
      <c r="C15" s="18"/>
      <c r="D15" s="19"/>
      <c r="E15" s="20"/>
      <c r="F15" s="20"/>
      <c r="P15" s="15"/>
    </row>
    <row r="16" spans="1:16" ht="15">
      <c r="A16" s="16"/>
      <c r="B16" s="22"/>
      <c r="C16" s="22"/>
      <c r="D16" s="22"/>
      <c r="E16" s="23" t="s">
        <v>11</v>
      </c>
      <c r="F16" s="24">
        <f>SUM(F12:F15)</f>
        <v>0</v>
      </c>
      <c r="P16" s="15"/>
    </row>
    <row r="17" spans="1:5" ht="15">
      <c r="A17" s="17" t="s">
        <v>25</v>
      </c>
      <c r="B17" s="17" t="s">
        <v>26</v>
      </c>
      <c r="C17"/>
      <c r="D17"/>
      <c r="E17"/>
    </row>
    <row r="18" spans="1:6" ht="71.25">
      <c r="A18" s="9" t="s">
        <v>27</v>
      </c>
      <c r="B18" s="10" t="s">
        <v>28</v>
      </c>
      <c r="C18" s="34" t="s">
        <v>22</v>
      </c>
      <c r="D18" s="35">
        <v>19.5</v>
      </c>
      <c r="E18" s="36"/>
      <c r="F18" s="37">
        <f aca="true" t="shared" si="1" ref="F18:F34">ROUND(E18*D18,2)</f>
        <v>0</v>
      </c>
    </row>
    <row r="19" spans="1:6" ht="71.25">
      <c r="A19" s="9" t="s">
        <v>29</v>
      </c>
      <c r="B19" s="10" t="s">
        <v>30</v>
      </c>
      <c r="C19" s="34" t="s">
        <v>22</v>
      </c>
      <c r="D19" s="35">
        <v>3</v>
      </c>
      <c r="E19" s="36"/>
      <c r="F19" s="37">
        <f t="shared" si="1"/>
        <v>0</v>
      </c>
    </row>
    <row r="20" spans="1:6" ht="71.25">
      <c r="A20" s="9" t="s">
        <v>31</v>
      </c>
      <c r="B20" s="10" t="s">
        <v>32</v>
      </c>
      <c r="C20" s="34" t="s">
        <v>22</v>
      </c>
      <c r="D20" s="35">
        <v>1.1</v>
      </c>
      <c r="E20" s="36"/>
      <c r="F20" s="37">
        <f t="shared" si="1"/>
        <v>0</v>
      </c>
    </row>
    <row r="21" spans="1:6" ht="71.25">
      <c r="A21" s="9">
        <v>11079</v>
      </c>
      <c r="B21" s="10" t="s">
        <v>33</v>
      </c>
      <c r="C21" s="34" t="s">
        <v>22</v>
      </c>
      <c r="D21" s="35">
        <v>2.5</v>
      </c>
      <c r="E21" s="36"/>
      <c r="F21" s="37">
        <f t="shared" si="1"/>
        <v>0</v>
      </c>
    </row>
    <row r="22" spans="1:6" ht="57">
      <c r="A22" s="9" t="s">
        <v>34</v>
      </c>
      <c r="B22" s="10" t="s">
        <v>35</v>
      </c>
      <c r="C22" s="34" t="s">
        <v>10</v>
      </c>
      <c r="D22" s="35">
        <v>137.3</v>
      </c>
      <c r="E22" s="36"/>
      <c r="F22" s="37">
        <f t="shared" si="1"/>
        <v>0</v>
      </c>
    </row>
    <row r="23" spans="1:6" ht="57">
      <c r="A23" s="9" t="s">
        <v>36</v>
      </c>
      <c r="B23" s="10" t="s">
        <v>37</v>
      </c>
      <c r="C23" s="34" t="s">
        <v>22</v>
      </c>
      <c r="D23" s="35">
        <v>22.6</v>
      </c>
      <c r="E23" s="36"/>
      <c r="F23" s="37">
        <f t="shared" si="1"/>
        <v>0</v>
      </c>
    </row>
    <row r="24" spans="1:6" ht="57">
      <c r="A24" s="9">
        <v>11129</v>
      </c>
      <c r="B24" s="10" t="s">
        <v>38</v>
      </c>
      <c r="C24" s="34" t="s">
        <v>22</v>
      </c>
      <c r="D24" s="35">
        <v>105.4</v>
      </c>
      <c r="E24" s="36"/>
      <c r="F24" s="37">
        <f t="shared" si="1"/>
        <v>0</v>
      </c>
    </row>
    <row r="25" spans="1:6" ht="85.5">
      <c r="A25" s="9" t="s">
        <v>39</v>
      </c>
      <c r="B25" s="10" t="s">
        <v>40</v>
      </c>
      <c r="C25" s="34" t="s">
        <v>10</v>
      </c>
      <c r="D25" s="35">
        <v>2.5</v>
      </c>
      <c r="E25" s="36"/>
      <c r="F25" s="37">
        <f t="shared" si="1"/>
        <v>0</v>
      </c>
    </row>
    <row r="26" spans="1:6" ht="71.25">
      <c r="A26" s="9" t="s">
        <v>41</v>
      </c>
      <c r="B26" s="10" t="s">
        <v>42</v>
      </c>
      <c r="C26" s="34" t="s">
        <v>22</v>
      </c>
      <c r="D26" s="35">
        <v>25.4</v>
      </c>
      <c r="E26" s="36"/>
      <c r="F26" s="37">
        <f t="shared" si="1"/>
        <v>0</v>
      </c>
    </row>
    <row r="27" spans="1:6" ht="71.25">
      <c r="A27" s="9" t="s">
        <v>43</v>
      </c>
      <c r="B27" s="10" t="s">
        <v>44</v>
      </c>
      <c r="C27" s="34" t="s">
        <v>45</v>
      </c>
      <c r="D27" s="35">
        <v>4</v>
      </c>
      <c r="E27" s="36"/>
      <c r="F27" s="37">
        <f t="shared" si="1"/>
        <v>0</v>
      </c>
    </row>
    <row r="28" spans="1:6" ht="85.5">
      <c r="A28" s="9" t="s">
        <v>46</v>
      </c>
      <c r="B28" s="10" t="s">
        <v>47</v>
      </c>
      <c r="C28" s="34" t="s">
        <v>45</v>
      </c>
      <c r="D28" s="35">
        <v>4</v>
      </c>
      <c r="E28" s="36"/>
      <c r="F28" s="37">
        <f t="shared" si="1"/>
        <v>0</v>
      </c>
    </row>
    <row r="29" spans="1:6" ht="99.75">
      <c r="A29" s="9" t="s">
        <v>48</v>
      </c>
      <c r="B29" s="10" t="s">
        <v>49</v>
      </c>
      <c r="C29" s="34" t="s">
        <v>50</v>
      </c>
      <c r="D29" s="35">
        <v>11.8</v>
      </c>
      <c r="E29" s="36"/>
      <c r="F29" s="37">
        <f t="shared" si="1"/>
        <v>0</v>
      </c>
    </row>
    <row r="30" spans="1:6" ht="99.75">
      <c r="A30" s="9" t="s">
        <v>51</v>
      </c>
      <c r="B30" s="10" t="s">
        <v>52</v>
      </c>
      <c r="C30" s="34" t="s">
        <v>50</v>
      </c>
      <c r="D30" s="35">
        <v>12.5</v>
      </c>
      <c r="E30" s="36"/>
      <c r="F30" s="37">
        <f t="shared" si="1"/>
        <v>0</v>
      </c>
    </row>
    <row r="31" spans="1:6" ht="85.5">
      <c r="A31" s="9" t="s">
        <v>53</v>
      </c>
      <c r="B31" s="10" t="s">
        <v>54</v>
      </c>
      <c r="C31" s="34" t="s">
        <v>50</v>
      </c>
      <c r="D31" s="35">
        <v>10.5</v>
      </c>
      <c r="E31" s="36"/>
      <c r="F31" s="37">
        <f t="shared" si="1"/>
        <v>0</v>
      </c>
    </row>
    <row r="32" spans="1:6" ht="156.75">
      <c r="A32" s="9" t="s">
        <v>55</v>
      </c>
      <c r="B32" s="10" t="s">
        <v>56</v>
      </c>
      <c r="C32" s="34" t="s">
        <v>10</v>
      </c>
      <c r="D32" s="35">
        <v>24.8</v>
      </c>
      <c r="E32" s="36"/>
      <c r="F32" s="37">
        <f t="shared" si="1"/>
        <v>0</v>
      </c>
    </row>
    <row r="33" spans="1:6" ht="71.25">
      <c r="A33" s="9">
        <v>32008</v>
      </c>
      <c r="B33" s="10" t="s">
        <v>57</v>
      </c>
      <c r="C33" s="34" t="s">
        <v>10</v>
      </c>
      <c r="D33" s="35">
        <v>50.4</v>
      </c>
      <c r="E33" s="36"/>
      <c r="F33" s="37">
        <f t="shared" si="1"/>
        <v>0</v>
      </c>
    </row>
    <row r="34" spans="1:6" ht="85.5">
      <c r="A34" s="9" t="s">
        <v>58</v>
      </c>
      <c r="B34" s="10" t="s">
        <v>59</v>
      </c>
      <c r="C34" s="34" t="s">
        <v>10</v>
      </c>
      <c r="D34" s="35">
        <v>28.5</v>
      </c>
      <c r="E34" s="36"/>
      <c r="F34" s="37">
        <f t="shared" si="1"/>
        <v>0</v>
      </c>
    </row>
    <row r="35" spans="1:16" ht="15">
      <c r="A35" s="9"/>
      <c r="B35" s="10"/>
      <c r="C35" s="11"/>
      <c r="D35" s="12"/>
      <c r="E35" s="13"/>
      <c r="F35" s="14"/>
      <c r="P35" s="15"/>
    </row>
    <row r="36" spans="1:16" ht="15">
      <c r="A36" s="16"/>
      <c r="B36" s="22"/>
      <c r="C36" s="22"/>
      <c r="D36" s="22"/>
      <c r="E36" s="23" t="s">
        <v>11</v>
      </c>
      <c r="F36" s="24">
        <f>SUM(F18:F35)</f>
        <v>0</v>
      </c>
      <c r="P36" s="15"/>
    </row>
    <row r="37" spans="1:5" ht="15">
      <c r="A37" s="17" t="s">
        <v>60</v>
      </c>
      <c r="B37" s="17" t="s">
        <v>61</v>
      </c>
      <c r="C37"/>
      <c r="D37"/>
      <c r="E37"/>
    </row>
    <row r="38" spans="1:6" ht="71.25">
      <c r="A38" s="9" t="s">
        <v>62</v>
      </c>
      <c r="B38" s="10" t="s">
        <v>63</v>
      </c>
      <c r="C38" s="34" t="s">
        <v>22</v>
      </c>
      <c r="D38" s="35">
        <v>2.8</v>
      </c>
      <c r="E38" s="36"/>
      <c r="F38" s="37">
        <f aca="true" t="shared" si="2" ref="F38:F47">ROUND(E38*D38,2)</f>
        <v>0</v>
      </c>
    </row>
    <row r="39" spans="1:6" ht="213.75">
      <c r="A39" s="9" t="s">
        <v>64</v>
      </c>
      <c r="B39" s="10" t="s">
        <v>65</v>
      </c>
      <c r="C39" s="34" t="s">
        <v>10</v>
      </c>
      <c r="D39" s="35">
        <v>44.5</v>
      </c>
      <c r="E39" s="36"/>
      <c r="F39" s="37">
        <f t="shared" si="2"/>
        <v>0</v>
      </c>
    </row>
    <row r="40" spans="1:6" ht="128.25">
      <c r="A40" s="9" t="s">
        <v>66</v>
      </c>
      <c r="B40" s="10" t="s">
        <v>67</v>
      </c>
      <c r="C40" s="34" t="s">
        <v>10</v>
      </c>
      <c r="D40" s="35">
        <v>20.5</v>
      </c>
      <c r="E40" s="36"/>
      <c r="F40" s="37">
        <f t="shared" si="2"/>
        <v>0</v>
      </c>
    </row>
    <row r="41" spans="1:6" ht="99.75">
      <c r="A41" s="9" t="s">
        <v>68</v>
      </c>
      <c r="B41" s="10" t="s">
        <v>69</v>
      </c>
      <c r="C41" s="34" t="s">
        <v>50</v>
      </c>
      <c r="D41" s="35">
        <v>68.5</v>
      </c>
      <c r="E41" s="36"/>
      <c r="F41" s="37">
        <f t="shared" si="2"/>
        <v>0</v>
      </c>
    </row>
    <row r="42" spans="1:6" ht="71.25">
      <c r="A42" s="9" t="s">
        <v>70</v>
      </c>
      <c r="B42" s="10" t="s">
        <v>71</v>
      </c>
      <c r="C42" s="34" t="s">
        <v>72</v>
      </c>
      <c r="D42" s="35">
        <v>25.4</v>
      </c>
      <c r="E42" s="36"/>
      <c r="F42" s="37">
        <f t="shared" si="2"/>
        <v>0</v>
      </c>
    </row>
    <row r="43" spans="1:6" ht="99.75">
      <c r="A43" s="9" t="s">
        <v>73</v>
      </c>
      <c r="B43" s="10" t="s">
        <v>74</v>
      </c>
      <c r="C43" s="34" t="s">
        <v>10</v>
      </c>
      <c r="D43" s="35">
        <v>125.7</v>
      </c>
      <c r="E43" s="36"/>
      <c r="F43" s="37">
        <f t="shared" si="2"/>
        <v>0</v>
      </c>
    </row>
    <row r="44" spans="1:6" ht="99.75">
      <c r="A44" s="9" t="s">
        <v>75</v>
      </c>
      <c r="B44" s="10" t="s">
        <v>76</v>
      </c>
      <c r="C44" s="34" t="s">
        <v>50</v>
      </c>
      <c r="D44" s="35">
        <v>8.1</v>
      </c>
      <c r="E44" s="36"/>
      <c r="F44" s="37">
        <f t="shared" si="2"/>
        <v>0</v>
      </c>
    </row>
    <row r="45" spans="1:6" ht="185.25">
      <c r="A45" s="9" t="s">
        <v>77</v>
      </c>
      <c r="B45" s="10" t="s">
        <v>78</v>
      </c>
      <c r="C45" s="34" t="s">
        <v>50</v>
      </c>
      <c r="D45" s="35">
        <v>7.8</v>
      </c>
      <c r="E45" s="36"/>
      <c r="F45" s="37">
        <f t="shared" si="2"/>
        <v>0</v>
      </c>
    </row>
    <row r="46" spans="1:6" ht="71.25">
      <c r="A46" s="9" t="s">
        <v>27</v>
      </c>
      <c r="B46" s="10" t="s">
        <v>28</v>
      </c>
      <c r="C46" s="34" t="s">
        <v>22</v>
      </c>
      <c r="D46" s="35">
        <v>1.8</v>
      </c>
      <c r="E46" s="36"/>
      <c r="F46" s="37">
        <f t="shared" si="2"/>
        <v>0</v>
      </c>
    </row>
    <row r="47" spans="1:6" ht="99.75">
      <c r="A47" s="9" t="s">
        <v>79</v>
      </c>
      <c r="B47" s="10" t="s">
        <v>80</v>
      </c>
      <c r="C47" s="34" t="s">
        <v>50</v>
      </c>
      <c r="D47" s="35">
        <v>16.4</v>
      </c>
      <c r="E47" s="36"/>
      <c r="F47" s="37">
        <f t="shared" si="2"/>
        <v>0</v>
      </c>
    </row>
    <row r="48" spans="1:16" ht="15">
      <c r="A48" s="16"/>
      <c r="B48" s="21"/>
      <c r="C48" s="18"/>
      <c r="D48" s="19"/>
      <c r="E48" s="20"/>
      <c r="F48" s="20"/>
      <c r="P48" s="15"/>
    </row>
    <row r="49" spans="1:16" ht="15">
      <c r="A49" s="16"/>
      <c r="B49" s="22"/>
      <c r="C49" s="22"/>
      <c r="D49" s="22"/>
      <c r="E49" s="23" t="s">
        <v>11</v>
      </c>
      <c r="F49" s="24">
        <f>SUM(F38:F48)</f>
        <v>0</v>
      </c>
      <c r="P49" s="15"/>
    </row>
    <row r="50" spans="1:5" ht="15">
      <c r="A50" s="17" t="s">
        <v>81</v>
      </c>
      <c r="B50" s="17" t="s">
        <v>82</v>
      </c>
      <c r="C50"/>
      <c r="D50"/>
      <c r="E50"/>
    </row>
    <row r="51" spans="1:6" ht="142.5">
      <c r="A51" s="9" t="s">
        <v>83</v>
      </c>
      <c r="B51" s="10" t="s">
        <v>84</v>
      </c>
      <c r="C51" s="34" t="s">
        <v>10</v>
      </c>
      <c r="D51" s="35">
        <v>2</v>
      </c>
      <c r="E51" s="36"/>
      <c r="F51" s="37">
        <f aca="true" t="shared" si="3" ref="F51:F54">ROUND(E51*D51,2)</f>
        <v>0</v>
      </c>
    </row>
    <row r="52" spans="1:6" ht="128.25">
      <c r="A52" s="9">
        <v>41171</v>
      </c>
      <c r="B52" s="10" t="s">
        <v>85</v>
      </c>
      <c r="C52" s="34" t="s">
        <v>50</v>
      </c>
      <c r="D52" s="35">
        <v>6.8</v>
      </c>
      <c r="E52" s="36"/>
      <c r="F52" s="37">
        <f t="shared" si="3"/>
        <v>0</v>
      </c>
    </row>
    <row r="53" spans="1:6" ht="142.5">
      <c r="A53" s="9" t="s">
        <v>86</v>
      </c>
      <c r="B53" s="10" t="s">
        <v>87</v>
      </c>
      <c r="C53" s="34" t="s">
        <v>50</v>
      </c>
      <c r="D53" s="35">
        <v>61.5</v>
      </c>
      <c r="E53" s="36"/>
      <c r="F53" s="37">
        <f t="shared" si="3"/>
        <v>0</v>
      </c>
    </row>
    <row r="54" spans="1:6" ht="171">
      <c r="A54" s="9" t="s">
        <v>88</v>
      </c>
      <c r="B54" s="10" t="s">
        <v>89</v>
      </c>
      <c r="C54" s="34" t="s">
        <v>45</v>
      </c>
      <c r="D54" s="35">
        <v>1</v>
      </c>
      <c r="E54" s="36"/>
      <c r="F54" s="37">
        <f t="shared" si="3"/>
        <v>0</v>
      </c>
    </row>
    <row r="55" spans="1:16" ht="15">
      <c r="A55" s="9"/>
      <c r="B55" s="10"/>
      <c r="C55" s="11"/>
      <c r="D55" s="12"/>
      <c r="E55" s="13"/>
      <c r="F55" s="14"/>
      <c r="P55" s="15"/>
    </row>
    <row r="56" spans="1:16" ht="15">
      <c r="A56" s="16"/>
      <c r="B56" s="22"/>
      <c r="C56" s="22"/>
      <c r="D56" s="22"/>
      <c r="E56" s="23" t="s">
        <v>11</v>
      </c>
      <c r="F56" s="24">
        <f>SUM(F51:F55)</f>
        <v>0</v>
      </c>
      <c r="P56" s="15"/>
    </row>
    <row r="57" spans="1:5" ht="15">
      <c r="A57" s="17" t="s">
        <v>90</v>
      </c>
      <c r="B57" s="17" t="s">
        <v>91</v>
      </c>
      <c r="C57"/>
      <c r="D57"/>
      <c r="E57"/>
    </row>
    <row r="58" spans="1:6" ht="156.75">
      <c r="A58" s="9">
        <v>34003</v>
      </c>
      <c r="B58" s="10" t="s">
        <v>92</v>
      </c>
      <c r="C58" s="34" t="s">
        <v>10</v>
      </c>
      <c r="D58" s="35">
        <v>42.8</v>
      </c>
      <c r="E58" s="36"/>
      <c r="F58" s="37">
        <f aca="true" t="shared" si="4" ref="F58:F59">ROUND(E58*D58,2)</f>
        <v>0</v>
      </c>
    </row>
    <row r="59" spans="1:6" ht="99.75">
      <c r="A59" s="9">
        <v>34044</v>
      </c>
      <c r="B59" s="10" t="s">
        <v>93</v>
      </c>
      <c r="C59" s="34" t="s">
        <v>45</v>
      </c>
      <c r="D59" s="35">
        <v>1</v>
      </c>
      <c r="E59" s="36"/>
      <c r="F59" s="37">
        <f t="shared" si="4"/>
        <v>0</v>
      </c>
    </row>
    <row r="60" spans="1:16" ht="15">
      <c r="A60" s="16"/>
      <c r="B60" s="21"/>
      <c r="C60" s="18"/>
      <c r="D60" s="19"/>
      <c r="E60" s="20"/>
      <c r="F60" s="20"/>
      <c r="P60" s="15"/>
    </row>
    <row r="61" spans="1:16" ht="15">
      <c r="A61" s="16"/>
      <c r="B61" s="22"/>
      <c r="C61" s="22"/>
      <c r="D61" s="22"/>
      <c r="E61" s="23" t="s">
        <v>11</v>
      </c>
      <c r="F61" s="24">
        <f>SUM(F58:F60)</f>
        <v>0</v>
      </c>
      <c r="P61" s="15"/>
    </row>
    <row r="62" spans="1:5" ht="15">
      <c r="A62" s="17" t="s">
        <v>94</v>
      </c>
      <c r="B62" s="17" t="s">
        <v>17</v>
      </c>
      <c r="C62"/>
      <c r="D62"/>
      <c r="E62"/>
    </row>
    <row r="63" spans="1:6" ht="71.25">
      <c r="A63" s="9">
        <v>51379</v>
      </c>
      <c r="B63" s="10" t="s">
        <v>95</v>
      </c>
      <c r="C63" s="34" t="s">
        <v>45</v>
      </c>
      <c r="D63" s="35">
        <v>1</v>
      </c>
      <c r="E63" s="36"/>
      <c r="F63" s="37">
        <f aca="true" t="shared" si="5" ref="F63:F70">ROUND(E63*D63,2)</f>
        <v>0</v>
      </c>
    </row>
    <row r="64" spans="1:6" ht="85.5">
      <c r="A64" s="9" t="s">
        <v>96</v>
      </c>
      <c r="B64" s="10" t="s">
        <v>97</v>
      </c>
      <c r="C64" s="34" t="s">
        <v>50</v>
      </c>
      <c r="D64" s="35">
        <v>34</v>
      </c>
      <c r="E64" s="36"/>
      <c r="F64" s="37">
        <f t="shared" si="5"/>
        <v>0</v>
      </c>
    </row>
    <row r="65" spans="1:6" ht="99.75">
      <c r="A65" s="9">
        <v>51493</v>
      </c>
      <c r="B65" s="10" t="s">
        <v>98</v>
      </c>
      <c r="C65" s="34" t="s">
        <v>50</v>
      </c>
      <c r="D65" s="35">
        <v>11</v>
      </c>
      <c r="E65" s="36"/>
      <c r="F65" s="37">
        <f t="shared" si="5"/>
        <v>0</v>
      </c>
    </row>
    <row r="66" spans="1:6" ht="85.5">
      <c r="A66" s="9" t="s">
        <v>99</v>
      </c>
      <c r="B66" s="10" t="s">
        <v>100</v>
      </c>
      <c r="C66" s="34" t="s">
        <v>45</v>
      </c>
      <c r="D66" s="35">
        <v>1</v>
      </c>
      <c r="E66" s="36"/>
      <c r="F66" s="37">
        <f t="shared" si="5"/>
        <v>0</v>
      </c>
    </row>
    <row r="67" spans="1:6" ht="185.25">
      <c r="A67" s="9" t="s">
        <v>101</v>
      </c>
      <c r="B67" s="10" t="s">
        <v>102</v>
      </c>
      <c r="C67" s="34" t="s">
        <v>45</v>
      </c>
      <c r="D67" s="35">
        <v>2</v>
      </c>
      <c r="E67" s="36"/>
      <c r="F67" s="37">
        <f t="shared" si="5"/>
        <v>0</v>
      </c>
    </row>
    <row r="68" spans="1:6" ht="99.75">
      <c r="A68" s="9" t="s">
        <v>103</v>
      </c>
      <c r="B68" s="10" t="s">
        <v>104</v>
      </c>
      <c r="C68" s="34" t="s">
        <v>45</v>
      </c>
      <c r="D68" s="35">
        <v>2</v>
      </c>
      <c r="E68" s="36"/>
      <c r="F68" s="37">
        <f t="shared" si="5"/>
        <v>0</v>
      </c>
    </row>
    <row r="69" spans="1:6" ht="156.75">
      <c r="A69" s="9" t="s">
        <v>105</v>
      </c>
      <c r="B69" s="10" t="s">
        <v>106</v>
      </c>
      <c r="C69" s="34" t="s">
        <v>107</v>
      </c>
      <c r="D69" s="35">
        <v>1</v>
      </c>
      <c r="E69" s="36"/>
      <c r="F69" s="37">
        <f t="shared" si="5"/>
        <v>0</v>
      </c>
    </row>
    <row r="70" spans="1:6" ht="57">
      <c r="A70" s="9" t="s">
        <v>108</v>
      </c>
      <c r="B70" s="10" t="s">
        <v>109</v>
      </c>
      <c r="C70" s="34" t="s">
        <v>45</v>
      </c>
      <c r="D70" s="35">
        <v>1</v>
      </c>
      <c r="E70" s="36"/>
      <c r="F70" s="37">
        <f t="shared" si="5"/>
        <v>0</v>
      </c>
    </row>
    <row r="71" spans="1:16" ht="15">
      <c r="A71" s="16"/>
      <c r="B71" s="21"/>
      <c r="C71" s="18"/>
      <c r="D71" s="19"/>
      <c r="E71" s="20"/>
      <c r="F71" s="20"/>
      <c r="P71" s="15"/>
    </row>
    <row r="72" spans="1:16" ht="15">
      <c r="A72" s="16"/>
      <c r="B72" s="22"/>
      <c r="C72" s="22"/>
      <c r="D72" s="22"/>
      <c r="E72" s="23" t="s">
        <v>11</v>
      </c>
      <c r="F72" s="24">
        <f>SUM(F63:F71)</f>
        <v>0</v>
      </c>
      <c r="P72" s="15"/>
    </row>
    <row r="73" spans="1:5" ht="15">
      <c r="A73" s="17" t="s">
        <v>110</v>
      </c>
      <c r="B73" s="17" t="s">
        <v>111</v>
      </c>
      <c r="C73"/>
      <c r="D73"/>
      <c r="E73"/>
    </row>
    <row r="74" spans="1:6" ht="42.75">
      <c r="A74" s="9" t="s">
        <v>112</v>
      </c>
      <c r="B74" s="10" t="s">
        <v>113</v>
      </c>
      <c r="C74" s="34" t="s">
        <v>10</v>
      </c>
      <c r="D74" s="35">
        <v>315.87</v>
      </c>
      <c r="E74" s="36"/>
      <c r="F74" s="37">
        <f aca="true" t="shared" si="6" ref="F74">ROUND(E74*D74,2)</f>
        <v>0</v>
      </c>
    </row>
    <row r="75" spans="1:6" ht="15">
      <c r="A75" s="9"/>
      <c r="B75" s="10"/>
      <c r="C75" s="11"/>
      <c r="D75" s="12"/>
      <c r="E75" s="13"/>
      <c r="F75" s="14"/>
    </row>
    <row r="76" spans="1:16" ht="15">
      <c r="A76" s="16"/>
      <c r="B76" s="21"/>
      <c r="C76" s="18"/>
      <c r="D76" s="19"/>
      <c r="E76" s="20"/>
      <c r="F76" s="20"/>
      <c r="P76" s="15"/>
    </row>
    <row r="77" spans="1:16" ht="15">
      <c r="A77" s="16"/>
      <c r="B77" s="22"/>
      <c r="C77" s="22"/>
      <c r="D77" s="22"/>
      <c r="E77" s="23" t="s">
        <v>11</v>
      </c>
      <c r="F77" s="24">
        <f>SUM(F74:F76)</f>
        <v>0</v>
      </c>
      <c r="P77" s="15"/>
    </row>
    <row r="80" spans="5:6" ht="15">
      <c r="E80" s="23" t="s">
        <v>16</v>
      </c>
      <c r="F80" s="24">
        <f>F77+F72+F61+F56+F49+F36+F16</f>
        <v>0</v>
      </c>
    </row>
    <row r="81" spans="5:6" ht="15">
      <c r="E81" s="25" t="s">
        <v>12</v>
      </c>
      <c r="F81" s="24">
        <f>F80*0.16</f>
        <v>0</v>
      </c>
    </row>
    <row r="82" spans="5:6" ht="15">
      <c r="E82" s="25" t="s">
        <v>8</v>
      </c>
      <c r="F82" s="24">
        <f>F81+F80</f>
        <v>0</v>
      </c>
    </row>
  </sheetData>
  <autoFilter ref="A9:F9"/>
  <mergeCells count="6">
    <mergeCell ref="A1:F1"/>
    <mergeCell ref="A2:F2"/>
    <mergeCell ref="A3:F3"/>
    <mergeCell ref="A4:F4"/>
    <mergeCell ref="B7:F7"/>
    <mergeCell ref="A6:F6"/>
  </mergeCells>
  <printOptions horizontalCentered="1"/>
  <pageMargins left="0.11811023622047245" right="0.11811023622047245" top="0.5511811023622047" bottom="0.5511811023622047" header="0.31496062992125984" footer="0.31496062992125984"/>
  <pageSetup horizontalDpi="600" verticalDpi="600" orientation="portrait" scale="70" r:id="rId4"/>
  <drawing r:id="rId3"/>
  <legacyDrawing r:id="rId2"/>
  <oleObjects>
    <mc:AlternateContent xmlns:mc="http://schemas.openxmlformats.org/markup-compatibility/2006">
      <mc:Choice Requires="x14">
        <oleObject progId="MSPhotoEd.3" shapeId="1025" r:id="rId1">
          <objectPr r:id="rId5">
            <anchor>
              <from>
                <xdr:col>0</xdr:col>
                <xdr:colOff>0</xdr:colOff>
                <xdr:row>0</xdr:row>
                <xdr:rowOff>0</xdr:rowOff>
              </from>
              <to>
                <xdr:col>1</xdr:col>
                <xdr:colOff>676275</xdr:colOff>
                <xdr:row>4</xdr:row>
                <xdr:rowOff>19050</xdr:rowOff>
              </to>
            </anchor>
          </objectPr>
        </oleObject>
      </mc:Choice>
      <mc:Fallback>
        <oleObject progId="MSPhotoEd.3" shapeId="1025" r:id="rId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U100048639</dc:creator>
  <cp:keywords/>
  <dc:description/>
  <cp:lastModifiedBy>EDGAR SALGADO DIAZ</cp:lastModifiedBy>
  <cp:lastPrinted>2024-05-30T16:53:16Z</cp:lastPrinted>
  <dcterms:created xsi:type="dcterms:W3CDTF">2015-01-20T16:59:31Z</dcterms:created>
  <dcterms:modified xsi:type="dcterms:W3CDTF">2024-06-17T17:33:28Z</dcterms:modified>
  <cp:category/>
  <cp:version/>
  <cp:contentType/>
  <cp:contentStatus/>
</cp:coreProperties>
</file>