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AEM\PRESUPUESTOS 2024\"/>
    </mc:Choice>
  </mc:AlternateContent>
  <xr:revisionPtr revIDLastSave="0" documentId="13_ncr:1_{F9EABF11-D7BE-4C91-A2E1-0FF756D7971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atalogo" sheetId="1" r:id="rId1"/>
  </sheets>
  <definedNames>
    <definedName name="_xlnm._FilterDatabase" localSheetId="0" hidden="1">catalogo!$A$9:$F$9</definedName>
    <definedName name="_xlnm.Print_Titles" localSheetId="0">catalogo!$1:$8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3" i="1"/>
  <c r="F32" i="1"/>
  <c r="F35" i="1" s="1"/>
  <c r="F28" i="1"/>
  <c r="F27" i="1"/>
  <c r="F26" i="1"/>
  <c r="F25" i="1"/>
  <c r="F24" i="1"/>
  <c r="F23" i="1"/>
  <c r="F22" i="1"/>
  <c r="F21" i="1"/>
  <c r="F20" i="1"/>
  <c r="F19" i="1"/>
  <c r="F18" i="1"/>
  <c r="F14" i="1"/>
  <c r="F13" i="1"/>
  <c r="F12" i="1"/>
  <c r="F16" i="1" l="1"/>
  <c r="F39" i="1"/>
  <c r="F30" i="1"/>
  <c r="F42" i="1" l="1"/>
  <c r="F43" i="1" s="1"/>
  <c r="F44" i="1" s="1"/>
</calcChain>
</file>

<file path=xl/sharedStrings.xml><?xml version="1.0" encoding="utf-8"?>
<sst xmlns="http://schemas.openxmlformats.org/spreadsheetml/2006/main" count="78" uniqueCount="60">
  <si>
    <t>UNIVERSIDAD AUTÓNOMA DEL ESTADO DE MORELOS</t>
  </si>
  <si>
    <t>DIRECCIÓN DE DESARROLLO DE INFRAESTRUCTURA UAEM</t>
  </si>
  <si>
    <t>OBRA:</t>
  </si>
  <si>
    <t>CLAVE</t>
  </si>
  <si>
    <t>DESCRIPCION</t>
  </si>
  <si>
    <t>UNIDAD</t>
  </si>
  <si>
    <t>CANTIDAD</t>
  </si>
  <si>
    <t>PRECIO UNITARIO</t>
  </si>
  <si>
    <t>TOTAL</t>
  </si>
  <si>
    <t>DIRECCIÓN GENERAL DE INFRAESTRUCTURA DE LA UAEM</t>
  </si>
  <si>
    <t>M2</t>
  </si>
  <si>
    <t>TOTAL PARTIDA</t>
  </si>
  <si>
    <t>16% DE IVA</t>
  </si>
  <si>
    <t>CLAVE DE OBRA:</t>
  </si>
  <si>
    <t>COORDINACION DE COSTOS DE LA UAEM</t>
  </si>
  <si>
    <t>PRELIMINARES</t>
  </si>
  <si>
    <t>TOTAL PARTIDAS</t>
  </si>
  <si>
    <t>M3</t>
  </si>
  <si>
    <t>ML</t>
  </si>
  <si>
    <t xml:space="preserve">ACCIÓN:              MEJORAS DE ESPACIOS ACADÉMICOS EN MATERIA DE INCLUSIÓN Y PROTECCIÓN CIVIL PARA EL CAMPUS NORTE </t>
  </si>
  <si>
    <t>PZA</t>
  </si>
  <si>
    <t>010314D</t>
  </si>
  <si>
    <t>DESPALME DE TERRENO A MANO DE 20 CM. DE ESPESOR, INCLUYE: CORTE Y RETIRO DE RAÍCES DE HIERBA Y PASTO EXISTENTE, REMOCIÓN, EXTRACCIÓN, MANO DE OBRA, EQUIPO Y HERRAMIENTA.</t>
  </si>
  <si>
    <t>A-43-2203-2416</t>
  </si>
  <si>
    <t>CONSTRUCCIÓN DE RAMPA DE ACCESIBILIDAD Y ADECUACIÓN DE VESTÍBULO DE ACCESO DEL CENTRO DE INVESTIGACIÓN EN CIENCIAS</t>
  </si>
  <si>
    <t>#R-1</t>
  </si>
  <si>
    <t>12074E</t>
  </si>
  <si>
    <t>COLOCACION DE CINTA DE PRECAUCION PARA QUE NO PASEN A LA ZONA DE TRABAJO, A BASE DE POSTES A CADA 3.00 MTS. Y CINTA SEÑALETICA DE PRECAUCION DE PLASTICO</t>
  </si>
  <si>
    <t>ML.</t>
  </si>
  <si>
    <t>TRAZO POR MEDIOS MANUALES EN EL EXTERIOR, ESTABLECIENDO PUNTOS DE REFERENCIA, EJES Y BANCO DE NIVEL, INCLUYE: MATERIALES, MANO DE OBRA, HERRAMIENTA, EQUIPO Y TODO LO NECESARIO PARA SU CORRECTA EJECUCIÓN.</t>
  </si>
  <si>
    <t>DEMOLICIÓN DE CIMIENTOS DE PIEDRA BRASA, INCLUYE: ACARREO DE ESCOMBRO FUERA DE LA OBRA TIRO LIBRE, CARGA A MÁQUINA, MATERIAL NO UTILIZABLE, MANO DE OBRA, HERRAMIENTA Y EQUIPO.</t>
  </si>
  <si>
    <t>#R-2</t>
  </si>
  <si>
    <t>RAMPA</t>
  </si>
  <si>
    <t>11071B</t>
  </si>
  <si>
    <t>EXCAVACIÓN A MANO EN TERRENO TIPO "I - II", INVESTIGADO EN OBRA, CUALQUIER PROFUNDIDAD, INCLUYE: AFINE DE TALUD Y FONDO, TRASPALEOS NECESARIOS, MANO DE OBRA, HERRAMIENTA, EQUIPO, CARGA A MANO Y ACARREO DE MATERIAL NO ÚTIL FUERA DE OBRA HASTA 10 KM.</t>
  </si>
  <si>
    <t>11074A1</t>
  </si>
  <si>
    <t>EXCAVACIÓN POR MEDIOS MECÁNICOS EN MATERIAL TIPO "I - II" DE 0.00 A 2.00 M. INCLUYE: AFINE DE TALUD, CARGA A MÁQUINA, ACARREO DENTRO Y FUERA DE LA OBRA A TIRO LIBRE DEL MATERIAL NO UTILIZABLE, MANO DE OBRA, HERRAMIENTA Y EQUIPO.</t>
  </si>
  <si>
    <t>11073A</t>
  </si>
  <si>
    <t>EXCAVACIÓN EN CEPA A MANO EN MATERIAL TIPO "III" (ROCA C), DE 0.00 A 2.00 M. DE PROFUNDIDAD, VOLUMEN MEDIDO EN BANCO, INCLUYE: AFINE DE TALUD Y PISO, CARGA MANUAL, ACARREO DENTRO Y FUERA DE LA OBRA A TIRO LIBRE DE MATERIAL NO ÚTIL, MANO DE OBRA Y HERRAMIENTA.</t>
  </si>
  <si>
    <t>EXCAVACIÓN EN MATERIAL TIPO "III" (ROCA "C") A MÁQUINA EQUIPADA CON MARTILLO HIDRÁULICO, INCLUYE: AFINE DE TALUD, CARGA MECÁNICA, ACARREOS DENTRO Y FUERA DE OBRA A TIRO LIBRE DE MATERIAL NO ÚTIL, MANO DE OBRA, EQUIPO Y HERRAMIENTA.</t>
  </si>
  <si>
    <t>SIS12058</t>
  </si>
  <si>
    <t>MAMPOSTERÍA DE PIEDRA DE LA REGIÓN ASENTADA CON MORTERO CEMENTO-ARENA PROPORCIÓN 1:4, INCLUYE: MATERIALES, ACARREO DE PIEDRA A PIE DE OBRA, MANO DE OBRA, AGUA, HERRAMIENTA Y EQUIPO.</t>
  </si>
  <si>
    <t>31296-RN</t>
  </si>
  <si>
    <t>RE-NIVELACION DE REGISTRO DE 60X60X80 CM., MEDIDAS INTERIORES, CON MUROS DE TABIQUE ROJO RECOCIDO, ASENTADO Y APLANADO INTERIOR CON MORTERO CEMENTO-ARENA 1:5 ACABADO PULIDO, TAPA DE 5 CM. DE ESPESOR DE CONCRETO ACABADO SIMILAR A LA RAMPA O FIRME EXISTENTE FC=150 KG/CM2, PISO DE 8 CM. DE ESPESOR DE CONCRETO FC=150 KG/CM2, INCLUYE: MATRICULADO, MATERIALES, ACARREOS, EXCAVACIÓN, MANO DE OBRA, EQUIPO, HERRAMIENTA Y TODO LO NECESARIO PARA SU CORRECTA EJECUCIÓN Y FUNCIONAMIENTO. P.U.O.T.</t>
  </si>
  <si>
    <t>SUMINISTRO Y RELLENO DE MATERIAL ARENILLA, COMPACTADO CON PIZÓN DE MANO Y AGUA, EN CAPAS DE 20 CM DE ESPESOR, INCLUYE: ACARREO DENTRO DE LA OBRA, MEDIR COMPACTO.</t>
  </si>
  <si>
    <t>31214E8,</t>
  </si>
  <si>
    <t>CONSTRUCCIÓN DE RAMPA DE CONCRETO F'C=150 KG/CM2 DE 10 CM. DE ESPESOR REFORZADA CON MALLA ELECTROSOLDADA 6-6/10-10, ANTIDERRAPANTE, ACABADO LAVADO CON GUARNICIONES LATERALES DE CONCRETO FC=150 KG/CM2 DE 5 CM. DE ALTURA, PENDIENTE MÁXIMA DEL 6.2 %, CUANDO SEA REQUERIDO DEBERÁN CONSIDERARSE DESCANSOS DE 150 CM. CADA 6.00 M., INCLUYE: MATERIALES, TRAZO, NIVELACIÓN, ACARREO DE MATERIAL, EXCAVACIÓN, RELLENO CON TEPETATE COMPACTADO CON PISÓN, CIMBRADO, COLADO, VIBRADO, DESCIMBRADO, CURADO, LIMPIEZA DEL ÁREA DE TRABAJO, ACARREOS DENTRO Y FUERA DE OBRA, MANO DE OBRA, EQUIPO, HERRAMIENTA Y TODO LO NECESARIO PARA SU CORRECTA EJECUCIÓN. P.U.O.T.</t>
  </si>
  <si>
    <t>42209D</t>
  </si>
  <si>
    <t>SUMINISTRO, FABRICACIÓN Y COLOCACIÓN DE BARANDAL DE HERRERÍA PARA ESCALERA DE 0.90 M. DE ALTURA A BASE DE POSTES CON DOBLE SOLERA DE 3"X 1/4" EN CADA APOYO Y SOLERA SENCILLA @ 1.00 M., PLACA DE APOYO DE 10 X 20 CM. DE 1/4" DE ESPESOR, TUBO PASAMANOS DE 3" CED. 30 Y 3 TUBOS INTERMEDIOS HORIZONTALES DE 1" CED. 30, INCLUYE: MATERIALES, CORTES, DESPERDICIOS, SOLDADURA EN CORDÓN, TAQUETES Y TORNILLOS PARA FIJACIÓN, PRIMER Y DOS CAPAS DE PINTURA ESMALTE COMO MÍNIMO, ACARREOS, EQUIPO, MANO DE OBRA Y HERRAMIENTA.</t>
  </si>
  <si>
    <t>PINTURA PARA SEÑALÉTICA PARA SEÑALES PREVENTIVAS DE SALIDA DE EMERGENCIA (PINTURA DE ESMALTE PARA PISO), QUE CONSISTE EN: SEÑALAMIENTO DE RAMPA PARA TRANSITO DE SILLA DE RUEDAS EN SECCIÓN DE 1.00 X 1.00 M. INCLUYE: MATERIALES, TRAZO, MANO DE OBRA, EQUIPO, HERRAMIENTA, LIMPIEZA Y TODO LO NECESARIO PARA SU CORRECTA EJECUCIÓN. P.U.O.T.</t>
  </si>
  <si>
    <t>#R-3</t>
  </si>
  <si>
    <t>JARDINERIA</t>
  </si>
  <si>
    <t>11121-SP</t>
  </si>
  <si>
    <t>RELLENO A VOLTEO A MANO CON PALA CON MATERIAL PRODUCTO DE EXCAVACIÓN (LIMPIO, LIBRE CASCAJO O BASURA) INCLUYE: ACARREO DENTRO DE LA OBRA, MEDIR COMPACTO, MANO DE OBRA, HERRAMIENTA Y EQUIPO.(EN JARDINERA DE LA RAMPA)</t>
  </si>
  <si>
    <t>31546-SE</t>
  </si>
  <si>
    <t>TRASPLANTE DE SETOS EXISTENTES, INCLUYE: QUITAR Y COLOCARLOS EN JARDINERA DE LA RAMPA,RIEGO MIENTRAS DURE LA OBRA, LIMPIEZA, MANO DE OBRA, HERRAMIENTA Y EQUIPO P.U.O.T.</t>
  </si>
  <si>
    <t>#R-4</t>
  </si>
  <si>
    <t>LIMPIEZA FINAL GENERAL</t>
  </si>
  <si>
    <t>SIS37011D</t>
  </si>
  <si>
    <t>LIMPIEZA FINA DE LA OBRA PARA ENTREGA, INCLUYE: MATERIALES, ACARREOS, MANO DE OBRA EQUIPO Y HERRAMIENTA.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</si>
</sst>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80A]#,##0.00"/>
    <numFmt numFmtId="165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justify" wrapText="1"/>
    </xf>
    <xf numFmtId="0" fontId="8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43" fontId="6" fillId="0" borderId="0" xfId="1" applyFont="1" applyFill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676275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27" zoomScale="85" zoomScaleNormal="85" workbookViewId="0">
      <selection activeCell="C37" sqref="C37:F37"/>
    </sheetView>
  </sheetViews>
  <sheetFormatPr baseColWidth="10" defaultRowHeight="15" x14ac:dyDescent="0.25"/>
  <cols>
    <col min="1" max="1" width="14.85546875" style="5" customWidth="1"/>
    <col min="2" max="2" width="67" style="1" customWidth="1"/>
    <col min="3" max="3" width="8.85546875" style="2" customWidth="1"/>
    <col min="4" max="4" width="13.42578125" style="3" customWidth="1"/>
    <col min="5" max="5" width="15.5703125" style="4" customWidth="1"/>
    <col min="6" max="6" width="22.5703125" style="4" customWidth="1"/>
    <col min="11" max="11" width="13.5703125" customWidth="1"/>
  </cols>
  <sheetData>
    <row r="1" spans="1:6" ht="15.75" x14ac:dyDescent="0.25">
      <c r="A1" s="19" t="s">
        <v>0</v>
      </c>
      <c r="B1" s="19"/>
      <c r="C1" s="19"/>
      <c r="D1" s="19"/>
      <c r="E1" s="19"/>
      <c r="F1" s="19"/>
    </row>
    <row r="2" spans="1:6" x14ac:dyDescent="0.25">
      <c r="A2" s="20" t="s">
        <v>9</v>
      </c>
      <c r="B2" s="20"/>
      <c r="C2" s="20"/>
      <c r="D2" s="20"/>
      <c r="E2" s="20"/>
      <c r="F2" s="20"/>
    </row>
    <row r="3" spans="1:6" x14ac:dyDescent="0.25">
      <c r="A3" s="21" t="s">
        <v>1</v>
      </c>
      <c r="B3" s="21"/>
      <c r="C3" s="21"/>
      <c r="D3" s="21"/>
      <c r="E3" s="21"/>
      <c r="F3" s="21"/>
    </row>
    <row r="4" spans="1:6" x14ac:dyDescent="0.25">
      <c r="A4" s="21" t="s">
        <v>14</v>
      </c>
      <c r="B4" s="21"/>
      <c r="C4" s="21"/>
      <c r="D4" s="21"/>
      <c r="E4" s="21"/>
      <c r="F4" s="21"/>
    </row>
    <row r="5" spans="1:6" x14ac:dyDescent="0.25">
      <c r="E5" s="15" t="s">
        <v>13</v>
      </c>
      <c r="F5" s="16" t="s">
        <v>23</v>
      </c>
    </row>
    <row r="6" spans="1:6" ht="21" customHeight="1" x14ac:dyDescent="0.25">
      <c r="A6" s="23" t="s">
        <v>19</v>
      </c>
      <c r="B6" s="23"/>
      <c r="C6" s="23"/>
      <c r="D6" s="23"/>
      <c r="E6" s="23"/>
      <c r="F6" s="23"/>
    </row>
    <row r="7" spans="1:6" ht="42" customHeight="1" x14ac:dyDescent="0.25">
      <c r="A7" s="17" t="s">
        <v>2</v>
      </c>
      <c r="B7" s="22" t="s">
        <v>24</v>
      </c>
      <c r="C7" s="22"/>
      <c r="D7" s="22"/>
      <c r="E7" s="22"/>
      <c r="F7" s="22"/>
    </row>
    <row r="8" spans="1:6" ht="30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  <c r="F8" s="8" t="s">
        <v>8</v>
      </c>
    </row>
    <row r="10" spans="1:6" ht="45" x14ac:dyDescent="0.25">
      <c r="A10" s="18" t="s">
        <v>23</v>
      </c>
      <c r="B10" s="18" t="s">
        <v>24</v>
      </c>
      <c r="C10"/>
      <c r="D10"/>
      <c r="E10"/>
    </row>
    <row r="11" spans="1:6" x14ac:dyDescent="0.25">
      <c r="A11" s="11" t="s">
        <v>25</v>
      </c>
      <c r="B11" s="11" t="s">
        <v>15</v>
      </c>
      <c r="C11"/>
      <c r="D11"/>
      <c r="E11"/>
    </row>
    <row r="12" spans="1:6" ht="42.75" x14ac:dyDescent="0.25">
      <c r="A12" s="9" t="s">
        <v>26</v>
      </c>
      <c r="B12" s="10" t="s">
        <v>27</v>
      </c>
      <c r="C12" s="24" t="s">
        <v>28</v>
      </c>
      <c r="D12" s="25">
        <v>31.57</v>
      </c>
      <c r="E12" s="26"/>
      <c r="F12" s="27">
        <f t="shared" ref="F12:F14" si="0">ROUND(E12*D12,2)</f>
        <v>0</v>
      </c>
    </row>
    <row r="13" spans="1:6" ht="71.25" x14ac:dyDescent="0.25">
      <c r="A13" s="9">
        <v>1.01</v>
      </c>
      <c r="B13" s="10" t="s">
        <v>29</v>
      </c>
      <c r="C13" s="24" t="s">
        <v>10</v>
      </c>
      <c r="D13" s="25">
        <v>74.77</v>
      </c>
      <c r="E13" s="26"/>
      <c r="F13" s="27">
        <f t="shared" si="0"/>
        <v>0</v>
      </c>
    </row>
    <row r="14" spans="1:6" ht="57" x14ac:dyDescent="0.25">
      <c r="A14" s="9">
        <v>11001</v>
      </c>
      <c r="B14" s="10" t="s">
        <v>30</v>
      </c>
      <c r="C14" s="24" t="s">
        <v>17</v>
      </c>
      <c r="D14" s="25">
        <v>3.67</v>
      </c>
      <c r="E14" s="26"/>
      <c r="F14" s="27">
        <f t="shared" si="0"/>
        <v>0</v>
      </c>
    </row>
    <row r="16" spans="1:6" x14ac:dyDescent="0.25">
      <c r="E16" s="12" t="s">
        <v>11</v>
      </c>
      <c r="F16" s="13">
        <f>SUM(F12:F15)</f>
        <v>0</v>
      </c>
    </row>
    <row r="17" spans="1:7" x14ac:dyDescent="0.25">
      <c r="A17" s="11" t="s">
        <v>31</v>
      </c>
      <c r="B17" s="11" t="s">
        <v>32</v>
      </c>
      <c r="C17"/>
      <c r="D17"/>
      <c r="E17"/>
    </row>
    <row r="18" spans="1:7" ht="57" x14ac:dyDescent="0.25">
      <c r="A18" s="9" t="s">
        <v>21</v>
      </c>
      <c r="B18" s="10" t="s">
        <v>22</v>
      </c>
      <c r="C18" s="24" t="s">
        <v>10</v>
      </c>
      <c r="D18" s="25">
        <v>45.37</v>
      </c>
      <c r="E18" s="26"/>
      <c r="F18" s="27">
        <f t="shared" ref="F18:F28" si="1">ROUND(E18*D18,2)</f>
        <v>0</v>
      </c>
      <c r="G18" s="27"/>
    </row>
    <row r="19" spans="1:7" ht="71.25" x14ac:dyDescent="0.25">
      <c r="A19" s="9" t="s">
        <v>33</v>
      </c>
      <c r="B19" s="10" t="s">
        <v>34</v>
      </c>
      <c r="C19" s="24" t="s">
        <v>17</v>
      </c>
      <c r="D19" s="25">
        <v>9.64</v>
      </c>
      <c r="E19" s="26"/>
      <c r="F19" s="27">
        <f t="shared" si="1"/>
        <v>0</v>
      </c>
    </row>
    <row r="20" spans="1:7" ht="71.25" x14ac:dyDescent="0.25">
      <c r="A20" s="9" t="s">
        <v>35</v>
      </c>
      <c r="B20" s="10" t="s">
        <v>36</v>
      </c>
      <c r="C20" s="24" t="s">
        <v>17</v>
      </c>
      <c r="D20" s="25">
        <v>1.2</v>
      </c>
      <c r="E20" s="26"/>
      <c r="F20" s="27">
        <f t="shared" si="1"/>
        <v>0</v>
      </c>
    </row>
    <row r="21" spans="1:7" ht="71.25" x14ac:dyDescent="0.25">
      <c r="A21" s="9" t="s">
        <v>37</v>
      </c>
      <c r="B21" s="10" t="s">
        <v>38</v>
      </c>
      <c r="C21" s="24" t="s">
        <v>17</v>
      </c>
      <c r="D21" s="25">
        <v>3.61</v>
      </c>
      <c r="E21" s="26"/>
      <c r="F21" s="27">
        <f t="shared" si="1"/>
        <v>0</v>
      </c>
    </row>
    <row r="22" spans="1:7" ht="71.25" x14ac:dyDescent="0.25">
      <c r="A22" s="9">
        <v>11079</v>
      </c>
      <c r="B22" s="10" t="s">
        <v>39</v>
      </c>
      <c r="C22" s="24" t="s">
        <v>17</v>
      </c>
      <c r="D22" s="25">
        <v>1.2</v>
      </c>
      <c r="E22" s="26"/>
      <c r="F22" s="27">
        <f t="shared" si="1"/>
        <v>0</v>
      </c>
    </row>
    <row r="23" spans="1:7" ht="57" x14ac:dyDescent="0.25">
      <c r="A23" s="9" t="s">
        <v>40</v>
      </c>
      <c r="B23" s="10" t="s">
        <v>41</v>
      </c>
      <c r="C23" s="24" t="s">
        <v>17</v>
      </c>
      <c r="D23" s="25">
        <v>38.1</v>
      </c>
      <c r="E23" s="26"/>
      <c r="F23" s="27">
        <f t="shared" si="1"/>
        <v>0</v>
      </c>
    </row>
    <row r="24" spans="1:7" ht="142.5" x14ac:dyDescent="0.25">
      <c r="A24" s="9" t="s">
        <v>42</v>
      </c>
      <c r="B24" s="10" t="s">
        <v>43</v>
      </c>
      <c r="C24" s="24" t="s">
        <v>20</v>
      </c>
      <c r="D24" s="25">
        <v>1</v>
      </c>
      <c r="E24" s="26"/>
      <c r="F24" s="27">
        <f t="shared" si="1"/>
        <v>0</v>
      </c>
    </row>
    <row r="25" spans="1:7" ht="57" x14ac:dyDescent="0.25">
      <c r="A25" s="9">
        <v>11129</v>
      </c>
      <c r="B25" s="10" t="s">
        <v>44</v>
      </c>
      <c r="C25" s="24" t="s">
        <v>17</v>
      </c>
      <c r="D25" s="25">
        <v>33.5</v>
      </c>
      <c r="E25" s="26"/>
      <c r="F25" s="27">
        <f t="shared" si="1"/>
        <v>0</v>
      </c>
    </row>
    <row r="26" spans="1:7" ht="199.5" x14ac:dyDescent="0.25">
      <c r="A26" s="9" t="s">
        <v>45</v>
      </c>
      <c r="B26" s="10" t="s">
        <v>46</v>
      </c>
      <c r="C26" s="24" t="s">
        <v>10</v>
      </c>
      <c r="D26" s="25">
        <v>62.84</v>
      </c>
      <c r="E26" s="26"/>
      <c r="F26" s="27">
        <f t="shared" si="1"/>
        <v>0</v>
      </c>
    </row>
    <row r="27" spans="1:7" ht="142.5" x14ac:dyDescent="0.25">
      <c r="A27" s="9" t="s">
        <v>47</v>
      </c>
      <c r="B27" s="10" t="s">
        <v>48</v>
      </c>
      <c r="C27" s="24" t="s">
        <v>18</v>
      </c>
      <c r="D27" s="25">
        <v>58.55</v>
      </c>
      <c r="E27" s="26"/>
      <c r="F27" s="27">
        <f t="shared" si="1"/>
        <v>0</v>
      </c>
    </row>
    <row r="28" spans="1:7" ht="99.75" x14ac:dyDescent="0.25">
      <c r="A28" s="9">
        <v>34044</v>
      </c>
      <c r="B28" s="10" t="s">
        <v>49</v>
      </c>
      <c r="C28" s="24" t="s">
        <v>20</v>
      </c>
      <c r="D28" s="25">
        <v>2</v>
      </c>
      <c r="E28" s="26"/>
      <c r="F28" s="27">
        <f t="shared" si="1"/>
        <v>0</v>
      </c>
    </row>
    <row r="30" spans="1:7" x14ac:dyDescent="0.25">
      <c r="E30" s="12" t="s">
        <v>11</v>
      </c>
      <c r="F30" s="13">
        <f>SUM(F18:F29)</f>
        <v>0</v>
      </c>
    </row>
    <row r="31" spans="1:7" x14ac:dyDescent="0.25">
      <c r="A31" s="11" t="s">
        <v>50</v>
      </c>
      <c r="B31" s="11" t="s">
        <v>51</v>
      </c>
      <c r="C31"/>
      <c r="D31"/>
      <c r="E31"/>
    </row>
    <row r="32" spans="1:7" ht="71.25" x14ac:dyDescent="0.25">
      <c r="A32" s="9" t="s">
        <v>52</v>
      </c>
      <c r="B32" s="10" t="s">
        <v>53</v>
      </c>
      <c r="C32" s="24" t="s">
        <v>17</v>
      </c>
      <c r="D32" s="25">
        <v>3.3</v>
      </c>
      <c r="E32" s="26"/>
      <c r="F32" s="27">
        <f t="shared" ref="F32:F33" si="2">ROUND(E32*D32,2)</f>
        <v>0</v>
      </c>
    </row>
    <row r="33" spans="1:6" ht="57" x14ac:dyDescent="0.25">
      <c r="A33" s="9" t="s">
        <v>54</v>
      </c>
      <c r="B33" s="10" t="s">
        <v>55</v>
      </c>
      <c r="C33" s="24" t="s">
        <v>20</v>
      </c>
      <c r="D33" s="25">
        <v>42</v>
      </c>
      <c r="E33" s="26"/>
      <c r="F33" s="27">
        <f t="shared" si="2"/>
        <v>0</v>
      </c>
    </row>
    <row r="35" spans="1:6" x14ac:dyDescent="0.25">
      <c r="E35" s="12" t="s">
        <v>11</v>
      </c>
      <c r="F35" s="13">
        <f>SUM(F32:F34)</f>
        <v>0</v>
      </c>
    </row>
    <row r="36" spans="1:6" x14ac:dyDescent="0.25">
      <c r="A36" s="11" t="s">
        <v>56</v>
      </c>
      <c r="B36" s="11" t="s">
        <v>57</v>
      </c>
      <c r="C36"/>
      <c r="D36"/>
      <c r="E36"/>
    </row>
    <row r="37" spans="1:6" ht="42.75" x14ac:dyDescent="0.25">
      <c r="A37" s="9" t="s">
        <v>58</v>
      </c>
      <c r="B37" s="10" t="s">
        <v>59</v>
      </c>
      <c r="C37" s="24" t="s">
        <v>10</v>
      </c>
      <c r="D37" s="25">
        <v>74.77</v>
      </c>
      <c r="E37" s="26"/>
      <c r="F37" s="27">
        <f t="shared" ref="F37" si="3">ROUND(E37*D37,2)</f>
        <v>0</v>
      </c>
    </row>
    <row r="39" spans="1:6" x14ac:dyDescent="0.25">
      <c r="E39" s="12" t="s">
        <v>11</v>
      </c>
      <c r="F39" s="13">
        <f>SUM(F37:F38)</f>
        <v>0</v>
      </c>
    </row>
    <row r="42" spans="1:6" x14ac:dyDescent="0.25">
      <c r="E42" s="12" t="s">
        <v>16</v>
      </c>
      <c r="F42" s="13">
        <f>F39+F35+F30+F16</f>
        <v>0</v>
      </c>
    </row>
    <row r="43" spans="1:6" x14ac:dyDescent="0.25">
      <c r="E43" s="14" t="s">
        <v>12</v>
      </c>
      <c r="F43" s="13">
        <f>F42*0.16</f>
        <v>0</v>
      </c>
    </row>
    <row r="44" spans="1:6" x14ac:dyDescent="0.25">
      <c r="E44" s="14" t="s">
        <v>8</v>
      </c>
      <c r="F44" s="13">
        <f>F43+F42</f>
        <v>0</v>
      </c>
    </row>
  </sheetData>
  <autoFilter ref="A9:F9" xr:uid="{00000000-0009-0000-0000-000000000000}"/>
  <mergeCells count="6">
    <mergeCell ref="A1:F1"/>
    <mergeCell ref="A2:F2"/>
    <mergeCell ref="A3:F3"/>
    <mergeCell ref="A4:F4"/>
    <mergeCell ref="B7:F7"/>
    <mergeCell ref="A6:F6"/>
  </mergeCells>
  <printOptions horizontalCentered="1"/>
  <pageMargins left="0.11811023622047245" right="0.11811023622047245" top="0.55118110236220474" bottom="0.55118110236220474" header="0.31496062992125984" footer="0.31496062992125984"/>
  <pageSetup scale="70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676275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</vt:lpstr>
      <vt:lpstr>catalogo!Títulos_a_imprimir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U100048639</dc:creator>
  <cp:lastModifiedBy>EDGAR SALGADO DIAZ</cp:lastModifiedBy>
  <cp:lastPrinted>2024-05-29T17:35:06Z</cp:lastPrinted>
  <dcterms:created xsi:type="dcterms:W3CDTF">2015-01-20T16:59:31Z</dcterms:created>
  <dcterms:modified xsi:type="dcterms:W3CDTF">2024-06-17T17:33:30Z</dcterms:modified>
</cp:coreProperties>
</file>