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AEM\PRESUPUESTOS 2024\"/>
    </mc:Choice>
  </mc:AlternateContent>
  <xr:revisionPtr revIDLastSave="0" documentId="13_ncr:1_{BD9DB57A-79DC-4E04-9D6F-5AF1660C508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atalogo" sheetId="1" r:id="rId1"/>
  </sheets>
  <definedNames>
    <definedName name="_xlnm._FilterDatabase" localSheetId="0" hidden="1">catalogo!$A$9:$F$9</definedName>
    <definedName name="_xlnm.Print_Titles" localSheetId="0">catalogo!$1:$8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37" i="1"/>
  <c r="F36" i="1"/>
  <c r="F39" i="1" s="1"/>
  <c r="F32" i="1"/>
  <c r="F31" i="1"/>
  <c r="F30" i="1"/>
  <c r="F29" i="1"/>
  <c r="F28" i="1"/>
  <c r="F27" i="1"/>
  <c r="F26" i="1"/>
  <c r="F25" i="1"/>
  <c r="F24" i="1"/>
  <c r="F23" i="1"/>
  <c r="F22" i="1"/>
  <c r="F18" i="1"/>
  <c r="F17" i="1"/>
  <c r="F16" i="1"/>
  <c r="F15" i="1"/>
  <c r="F14" i="1"/>
  <c r="F13" i="1"/>
  <c r="F12" i="1"/>
  <c r="F20" i="1" l="1"/>
  <c r="F34" i="1"/>
  <c r="F46" i="1"/>
  <c r="F50" i="1" l="1"/>
  <c r="F51" i="1" s="1"/>
  <c r="F52" i="1" s="1"/>
</calcChain>
</file>

<file path=xl/sharedStrings.xml><?xml version="1.0" encoding="utf-8"?>
<sst xmlns="http://schemas.openxmlformats.org/spreadsheetml/2006/main" count="101" uniqueCount="76">
  <si>
    <t>UNIVERSIDAD AUTÓNOMA DEL ESTADO DE MORELOS</t>
  </si>
  <si>
    <t>DIRECCIÓN DE DESARROLLO DE INFRAESTRUCTURA UAEM</t>
  </si>
  <si>
    <t>OBRA:</t>
  </si>
  <si>
    <t>CLAVE</t>
  </si>
  <si>
    <t>DESCRIPCION</t>
  </si>
  <si>
    <t>UNIDAD</t>
  </si>
  <si>
    <t>CANTIDAD</t>
  </si>
  <si>
    <t>PRECIO UNITARIO</t>
  </si>
  <si>
    <t>TOTAL</t>
  </si>
  <si>
    <t>DIRECCIÓN GENERAL DE INFRAESTRUCTURA DE LA UAEM</t>
  </si>
  <si>
    <t>M2</t>
  </si>
  <si>
    <t>TOTAL PARTIDA</t>
  </si>
  <si>
    <t>16% DE IVA</t>
  </si>
  <si>
    <t>CLAVE DE OBRA:</t>
  </si>
  <si>
    <t>COORDINACION DE COSTOS DE LA UAEM</t>
  </si>
  <si>
    <t>PRELIMINARES</t>
  </si>
  <si>
    <t>TOTAL PARTIDAS</t>
  </si>
  <si>
    <t>M3</t>
  </si>
  <si>
    <t>PZA.</t>
  </si>
  <si>
    <t>ML</t>
  </si>
  <si>
    <t xml:space="preserve">ACCIÓN:              MEJORAS DE ESPACIOS ACADÉMICOS EN MATERIA DE INCLUSIÓN Y PROTECCIÓN CIVIL PARA EL CAMPUS NORTE </t>
  </si>
  <si>
    <t>ALBAÑILERÍAS</t>
  </si>
  <si>
    <t>DEMOLICIÓN PARCIAL DE CERCA METÁLICA EXISTENTE PARA INTEGRACIÓN Y ARRANQUE DE RAMPA DE CONCRETO ARMADO DESDE NIVEL DE PISO Y CONSTRUCCIÓN DE RAMPA DE ACCESIBILIDAD EN ACCESO PRINCIPAL DE LA FACULTAD DE CIENCIAS QUÍMICAS E INGENIERÍA</t>
  </si>
  <si>
    <t>A-36-2503-2420</t>
  </si>
  <si>
    <t>#C1</t>
  </si>
  <si>
    <t>SUMINISTRO Y COLOCACIÓN DE TAPIAL DE 2.40 M. DE ALTURA, CON TRIPLAY DE PINO DE 3A. DE 6 MM. A BASE DE PIE DERECHO CON POLÍN Y REFUERZOS HORIZONTALES CON BARROTE DE MADERA DE PINO DE 3A. PINTADO EN COLOR BLANCO, CON 2 PUERTAS PARA CONTROL DE ACCESO, PARA PROTECCIÓN Y DELIMITAR ÁREAS DE TRABAJO, INCLUYE: FIJACIÓN DE POSTES DE POLÍN, CORTES, ARRASTRES, CLAVOS, ALAMBRE RECOCIDO, MATERIAL Y EQUIPO. SE CONSIDERAN 7 USOS.</t>
  </si>
  <si>
    <t>11061-3</t>
  </si>
  <si>
    <t>TRAZO Y NIVELACIÓN TOPOGRÁFICA DEL TERRENO ÁREAS EXTERIORES, CON EQUIPO TOPOGRÁFICO, ESTABLECIENDO EJES Y PUNTOS DE REFERENCIA, BANCO DE NIVEL, INCLUYE: LIMPIEZA Y DESHIERBE DE TERRENO, MATERIALES , MANO DE OBRA, HERRAMIENTA Y EQUIPO.</t>
  </si>
  <si>
    <t>010315B</t>
  </si>
  <si>
    <t>DESPALME DE TERRENO NATURAL HASTA 20 CM. DE ESPESOR POR MEDIOS MECÁNICOS, EN CUALQUIER MATERIAL, TODAS LAS ZONAS, INCLUYE: ACARREO FUERA DE OBRA DEL MATERIAL NO ÚTIL, MAQUINARIA, MANO DE OBRA, EQUIPO, HERRAMIENTA Y TODO LO NECESARIO PARA SU CORRECTA EJECUCIÓN.</t>
  </si>
  <si>
    <t>DES-REJ01</t>
  </si>
  <si>
    <t>DESMONTAJE Y RETIRO SIN RECUPERACIÓN DE REJA A BASE DE TUBO NEGRO DE 3" CED 30. DE 2 MTS DE ALTURA COLOCADOS A CADA 20 CM. EMPOTRADO A CADENA DE CONCRETO ARMADO. INCL. MANO DE OBRA, HERRAMIENTAS, EQUIPO, CORTES, ACARREOS DE MATERIAL FUERA DE SITIO DE OBRA.</t>
  </si>
  <si>
    <t>11001E</t>
  </si>
  <si>
    <t>DEMOLICIÓN DE MURO DE PIEDRA CON MARRO Y CINCEL, INCLUYE: ACARREOS DE MATERIAL NO ÚTIL FUERA DE OBRA A TIRO LIBRE.</t>
  </si>
  <si>
    <t>DMO.135</t>
  </si>
  <si>
    <t>DEMOLICIÓN A MARRO DE GUARNICIÓN DE 15x20x40 CM. DE CONCRETO SIMPLE, DESPUÉS DE DEMOLICIÓN DE BANQUETA, INCLUYE: EXTRACCIÓN DE MATERIAL NO ÚTIL, MANO DE OBRA, ACARREOS DENTRO Y FUERA DE LA OBRA, EQUIPO Y HERRAMIENTA. p.u.o.t.</t>
  </si>
  <si>
    <t>11026A</t>
  </si>
  <si>
    <t>DEMOLICIÓN CON MARRO DE ELEMENTOS ESTRUCTURALES ARMADOS COMO CONTRATRABES, COLUMNAS, TRABES, LOSAS ETC. INCLUYE: ACARREO EN CAMIÓN FUERA DE OBRA A TIRO LIBRE, MANO DE OBRA, HERRAMIENTA Y EQUIPO.</t>
  </si>
  <si>
    <t>#C2</t>
  </si>
  <si>
    <t>11018-2</t>
  </si>
  <si>
    <t>LEVANTAR ADOQUÍN O ADOCRETO EXISTENTE EN PLAZA, INCLUYE: ACARREO EN CARRETILLA AL SITIO DE ACOPIO, MANO DE OBRA Y HERRAMIENTA.</t>
  </si>
  <si>
    <t>31232A</t>
  </si>
  <si>
    <t>COLOCACIÓN DE PISO DE ADOCRETO Y/O ADOQUÍN ASENTADO EN CAMA DE ARENA DE 5 A 7 CM. INCLUYE: ARENA Y MANO DE OBRA.</t>
  </si>
  <si>
    <t>EXCAVACIÓN A MANO EN TERRENO TIPO "II" (MATERIAL DURO B), INVESTIGADO EN OBRA, CUALQUIER PROFUNDIDAD, INCLUYE: AFINE DE TALUD, CARGA MANUAL Y ACARREO DENTRO Y FUERA DE LA OBRA A TIRO LIBRE DE MATERIAL NO UTILIZABLE, MANO DE OBRA, EQUIPO Y HERRAMIENTA.</t>
  </si>
  <si>
    <t>87393HD</t>
  </si>
  <si>
    <t>COLOCACIÓN DE TUBO DE P.V.C. SANITARIO DE 100 MM DE DIÁMETRO, SE DEBERÁ CONSIDERAR PARA ESTE TRABAJO: SUMINISTRO DE TUBO, MATERIALES, MANO DE OBRA, TRAZO, NIVELACIÓN, CORTES, DESPERDICIOS, HERRAMIENTA, EQUIPO, PEGAMENTO, LIJA, ACOPIO Y RETIRO DE MATERIALES PRODUCTO DE LOS DESPERDICIOS A TIRO AUTORIZADO Y LIMPIEZA DEL ÁREA DE TRABAJO.</t>
  </si>
  <si>
    <t>EMBPIE</t>
  </si>
  <si>
    <t>EMBOQUILLADO DE MURO DE PIEDRA PREVIAMENTE DEMOLIDO PARA ACCESO, CON MEZCLA DE MORTERO-ARENA1:4. INCLUYE MATERIALES, MANO DE OBRA, HERRAMIENTA, EQUIPO, Y TODO LO NECESARIO PARA SU CORRECTA EJECUCIÓN</t>
  </si>
  <si>
    <t>SUMINISTRO Y RELLENO DE MATERIAL ARENILLA, COMPACTADO CON PISÓN DE MANO Y AGUA, EN CAPAS DE 20 CM DE ESPESOR; INCLUYE: ACARREO DENTRO DE LA OBRA, MEDIR COMPACTO.</t>
  </si>
  <si>
    <t>31214-5E</t>
  </si>
  <si>
    <t>PISO DE CONCRETO F'C=150 KG/CM2, H.O., AG. MAX. 3/4", DE 10 CM. DE ESPESOR, ARMADO CON MALLA ELECTROSOLDADA 6-6/6-6, ACABADO DESLAVADO, CON JUNTA DE 4 MM @ 2 M., INCLUYE: MATERIALES, MANO DE OBRA, HERRAMIENTA, ACARREOS, LIMPIEZA, EQUIPO Y TODO LO NECESARIO PARA SU CORRECTA EJECUCIÓN.</t>
  </si>
  <si>
    <t>31251B</t>
  </si>
  <si>
    <t>GUARNICIÓN DE CONCRETO F'C=150 KG/CM2 DE 15 X 30 CM. ARMADA CON 4 VARILLAS DE 3/8" Y ESTRIBOS DE 1/4" @ 20 CM. INCLUYE: CIMBRA APARENTE, TRAZO, MATERIALES, ACARREOS, HABILITADO Y ARMADO DE ACERO, MANO DE OBRA, DESCIMBRADO, EQUIPO Y HERRAMIENTA.</t>
  </si>
  <si>
    <t>83012B</t>
  </si>
  <si>
    <t>MURO DE CONCRETO F'C= 250 KG/CM2, DE 15 CM. DE ESPESOR, AGREGADO MÁXIMO 3/4", ARMADO CON DOBLE PARRILLA CON VARILLA DE 3/8" DE DIÁMETRO @ 20 CM. EN DOS DIRECCIONES, (13.80 KG/M2), CIMBRA APARENTE, INCLUYE: MATERIALES, CIMBRADO, HABILITADO Y ARMADO DE ACERO, SILLETAS, GANCHOS, TRASLAPES, DESPERDICIOS, COLADO, PRUEBAS, VIBRADO, CURADO, DESCIMBRADO, HERRAMIENTA Y EQUIPO.</t>
  </si>
  <si>
    <t>ZAPATACORR1</t>
  </si>
  <si>
    <t>ZAPATA CORRIDA DE CONCRETO F'C= 250 KG/CM2, DE 0.60 X 0.15 M., AGREGADO MÁXIMO 3/4", ARMADA CON UNA PARRILLA DE VARILLA DEL 1/2" @ 15 CM. EN AMBOS SENTIDOS, ACABADO COMÚN INCLUYE: CIMBRADO, HABILITADO, ARMADO, GANCHOS, SILLETAS, DESPERDICIOS, COLADO, VIBRADO, CURADO, PRUEBAS DE LABORATORIO, ACARREOS, MANO DE OBRA, HERRAMIENTA Y EQUIPO.</t>
  </si>
  <si>
    <t>GUARL</t>
  </si>
  <si>
    <t>GUARNICIÓN DE CONCRETO DE F'C= 250 KG/CM2, EN FORMA DE "L" PRIMER CUERPO 0.15 X 0.40, ARMADO CON 4 #3 Y ESTRIBOS DEL #2 A @ 0.20. SEGUNDO CUERPO 0.35 X 0.15 ARMADO CON 3 #4 Y ESTRIBOS DEL #2 @ 0.20, AGREGADO MÁXIMO 3/4" , ACABADO COMÚN INCLUYE: CIMBRADO, HABILITADO, ARMADO, GANCHOS, SILLETAS, DESPERDICIOS, COLADO, VIBRADO, CURADO, PRUEBAS DE LABORATORIO, ACARREOS, MANO DE OBRA, HERRAMIENTA Y EQUIPO.</t>
  </si>
  <si>
    <t>#C3</t>
  </si>
  <si>
    <t>HERRERÍA</t>
  </si>
  <si>
    <t>87385HD</t>
  </si>
  <si>
    <t>BARANDAL FORMADO POR SECCIONES TUBULARES DE CÉDULA 40 DE 1 1/2” (36 MM) DE DIÁMETRO CAL. 9 (3.8 MM), PARA PERSONAS CON DISCAPACIDAD, CON LAS SIGUIENTES CARACTERÍSTICAS: PASAMANOS DOBLE UNO A 75.0 CM Y OTRO A 90.0 CM DE ALTURA DEL NIVEL DE PISO, POSTES DEL MISMO MATERIAL @ 150 CM DE SEPARACIÓN, ACABADO CON PINTURA DE ESMALTE EPÓXICA DEL COLOR SIMILAR A LA EXISTENTE, SE DEBERÁ CONSIDERAR PARA ESTE TRABAJO: MANO DE OBRA, HERRAMIENTA, EQUIPO, ACARREOS, TUBERÍA, MATERIALES, PRIMARIO CON CROMATO DE ZINC, DOS MANOS DE ESMALTE EPÓXICO, SOLDADURA, SOLERA, CORTES, DESPERDICIOS, ANCLAJE A PISO, ESMERILADO DE REBABAS, PINTADO, ACOPIO Y RETIRO DE MATERIAL PRODUCTO DE LOS DESPERDICIOS A TIRO AUTORIZADO Y LIMPIEZA DE ÁREA DE TRABAJO.</t>
  </si>
  <si>
    <t>PTAABATUBO</t>
  </si>
  <si>
    <t>SUMINISTRO ,FABRICACIÓN Y COLOCACIÓN DE PUERTA ABATIBLE DE 1.50 X 2.20 MTS A BASE DE DE TUBO NEGRO DE 3" CED 30. DE 2 MTS DE ALTURA COLOCADOS A CADA 20 CM. REFORZADA CON 4 SOLERAS 1/8 X 3/4". UNA MANO DE PRIMER Y 2 DE ESMALTE AQUA 100 SEMI MATE EN COLOR SIMILAR AL EXISTENTE. INCLUYE PASADOR DE HERRERÍA A PISO CON CUADRADO DE 1/2", PORTACANDADO, ACARREOS, PLOMEO, PRESENTACIÓN, BIBELES DE 2", SOLDADURA, MANO DE OBRA, HERRAMIENTA, EQUIPO,</t>
  </si>
  <si>
    <t>#C4</t>
  </si>
  <si>
    <t>COMPLEMENTARIAS</t>
  </si>
  <si>
    <t>85005-8A</t>
  </si>
  <si>
    <t>DESMONTAJE Y REUBICACIÓN DE LUMINARIA COMPLETA CON POSTE DE 6.00 M. DE ALTURA, INCLUYE: PLACA BASE DE 30 X 30 CM., DE 3/8" DE ESPESOR CON 4 BARRENOS, 15.00 M. DE CABLE THW CAL. 10, ACARREOS, ANDAMIO, MANIOBRAS, PRUEBAS, HERRAMIENTA, EQUIPO, LIMPIEZA Y TODO LO NECESARIO PARA SU CORRECTO FUNCIONAMIENTO. P.U.O.T.</t>
  </si>
  <si>
    <t>80010D</t>
  </si>
  <si>
    <t>BANQUEO ÁRBOL TIPO VARIABLE DE 2.00 M. DE ALTURA APROXIMADA; INCLUYE: PODAR, EXCAVACIÓN VOLVER A SEMBRAR DENTRO DEL PLANTEL EN LUGAR SEÑALADO POR LA SUPERVISIÓN, MANO DE OBRA, HERRAMIENTA Y EQUIPO. P.U.O.T.</t>
  </si>
  <si>
    <t>REUB LLANAR</t>
  </si>
  <si>
    <t>REUBICACIÓN DE LLAVE NARIZ EN JARDÍN. INCLUYE TUBERÍA , CODOS, ACCESORIOS, MATERIALES, MANO DE OBRA, HERRAMIENTA, EQUIPOS, Y TODO LO NECESARIO PARA SU CORRECTA INSTALACIÓN. 1.5 M MÁXIMO DE TUBERÍA</t>
  </si>
  <si>
    <t>ADECUACION ELE</t>
  </si>
  <si>
    <t>ADECUACIÓN DE LÍNEA ELÉCTRICA DE ALIMENTACIÓN EXISTENTE EN ZONA DE OBRA. INCLUYE CAJAS DE REGISTRO, TUBERÍA POLIDUCTO AHOGADO EN ELEMENTO DE CONCRETO PARA RAMPA, TAPAS, 3 HILOS CONDUCTORES DE COBRE CAL. 1O (25 M C/U), CINTA, ACCESORIOS Y TODO LO NECESARIO PARA SU CORRECTA EJECUCIÓN</t>
  </si>
  <si>
    <t>Pza.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</si>
</sst>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A]#,##0.00"/>
    <numFmt numFmtId="165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wrapText="1"/>
    </xf>
    <xf numFmtId="43" fontId="6" fillId="0" borderId="0" xfId="1" applyFont="1" applyFill="1" applyAlignment="1"/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justify" wrapText="1"/>
    </xf>
    <xf numFmtId="0" fontId="7" fillId="0" borderId="0" xfId="0" applyFont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justify" wrapText="1"/>
    </xf>
    <xf numFmtId="0" fontId="8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43" fontId="6" fillId="0" borderId="0" xfId="1" applyFont="1" applyFill="1" applyAlignment="1">
      <alignment vertical="top"/>
    </xf>
    <xf numFmtId="165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676275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36" zoomScale="85" zoomScaleNormal="85" workbookViewId="0">
      <selection activeCell="C41" sqref="C41:F44"/>
    </sheetView>
  </sheetViews>
  <sheetFormatPr baseColWidth="10" defaultRowHeight="15" x14ac:dyDescent="0.25"/>
  <cols>
    <col min="1" max="1" width="14.85546875" style="5" customWidth="1"/>
    <col min="2" max="2" width="67" style="1" customWidth="1"/>
    <col min="3" max="3" width="8.85546875" style="2" customWidth="1"/>
    <col min="4" max="4" width="13.42578125" style="3" customWidth="1"/>
    <col min="5" max="5" width="15.5703125" style="4" customWidth="1"/>
    <col min="6" max="6" width="22.5703125" style="4" customWidth="1"/>
    <col min="11" max="11" width="13.5703125" customWidth="1"/>
  </cols>
  <sheetData>
    <row r="1" spans="1:6" ht="15.75" x14ac:dyDescent="0.25">
      <c r="A1" s="23" t="s">
        <v>0</v>
      </c>
      <c r="B1" s="23"/>
      <c r="C1" s="23"/>
      <c r="D1" s="23"/>
      <c r="E1" s="23"/>
      <c r="F1" s="23"/>
    </row>
    <row r="2" spans="1:6" x14ac:dyDescent="0.25">
      <c r="A2" s="24" t="s">
        <v>9</v>
      </c>
      <c r="B2" s="24"/>
      <c r="C2" s="24"/>
      <c r="D2" s="24"/>
      <c r="E2" s="24"/>
      <c r="F2" s="24"/>
    </row>
    <row r="3" spans="1:6" x14ac:dyDescent="0.25">
      <c r="A3" s="25" t="s">
        <v>1</v>
      </c>
      <c r="B3" s="25"/>
      <c r="C3" s="25"/>
      <c r="D3" s="25"/>
      <c r="E3" s="25"/>
      <c r="F3" s="25"/>
    </row>
    <row r="4" spans="1:6" x14ac:dyDescent="0.25">
      <c r="A4" s="25" t="s">
        <v>14</v>
      </c>
      <c r="B4" s="25"/>
      <c r="C4" s="25"/>
      <c r="D4" s="25"/>
      <c r="E4" s="25"/>
      <c r="F4" s="25"/>
    </row>
    <row r="5" spans="1:6" x14ac:dyDescent="0.25">
      <c r="E5" s="19" t="s">
        <v>13</v>
      </c>
      <c r="F5" s="20" t="s">
        <v>23</v>
      </c>
    </row>
    <row r="6" spans="1:6" ht="21" customHeight="1" x14ac:dyDescent="0.25">
      <c r="A6" s="27" t="s">
        <v>20</v>
      </c>
      <c r="B6" s="27"/>
      <c r="C6" s="27"/>
      <c r="D6" s="27"/>
      <c r="E6" s="27"/>
      <c r="F6" s="27"/>
    </row>
    <row r="7" spans="1:6" ht="48" customHeight="1" x14ac:dyDescent="0.25">
      <c r="A7" s="21" t="s">
        <v>2</v>
      </c>
      <c r="B7" s="26" t="s">
        <v>22</v>
      </c>
      <c r="C7" s="26"/>
      <c r="D7" s="26"/>
      <c r="E7" s="26"/>
      <c r="F7" s="26"/>
    </row>
    <row r="8" spans="1:6" ht="30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  <c r="F8" s="8" t="s">
        <v>8</v>
      </c>
    </row>
    <row r="10" spans="1:6" ht="75" x14ac:dyDescent="0.25">
      <c r="A10" s="22" t="s">
        <v>23</v>
      </c>
      <c r="B10" s="22" t="s">
        <v>22</v>
      </c>
      <c r="C10"/>
      <c r="D10"/>
      <c r="E10"/>
    </row>
    <row r="11" spans="1:6" x14ac:dyDescent="0.25">
      <c r="A11" s="15" t="s">
        <v>24</v>
      </c>
      <c r="B11" s="15" t="s">
        <v>15</v>
      </c>
      <c r="C11"/>
      <c r="D11"/>
      <c r="E11"/>
    </row>
    <row r="12" spans="1:6" ht="128.25" x14ac:dyDescent="0.25">
      <c r="A12" s="9">
        <v>12071</v>
      </c>
      <c r="B12" s="10" t="s">
        <v>25</v>
      </c>
      <c r="C12" s="28" t="s">
        <v>19</v>
      </c>
      <c r="D12" s="29">
        <v>55</v>
      </c>
      <c r="E12" s="30"/>
      <c r="F12" s="31">
        <f t="shared" ref="F12:F18" si="0">ROUND(E12*D12,2)</f>
        <v>0</v>
      </c>
    </row>
    <row r="13" spans="1:6" ht="71.25" x14ac:dyDescent="0.25">
      <c r="A13" s="9" t="s">
        <v>26</v>
      </c>
      <c r="B13" s="10" t="s">
        <v>27</v>
      </c>
      <c r="C13" s="28" t="s">
        <v>10</v>
      </c>
      <c r="D13" s="29">
        <v>95.78</v>
      </c>
      <c r="E13" s="30"/>
      <c r="F13" s="31">
        <f t="shared" si="0"/>
        <v>0</v>
      </c>
    </row>
    <row r="14" spans="1:6" ht="85.5" x14ac:dyDescent="0.25">
      <c r="A14" s="9" t="s">
        <v>28</v>
      </c>
      <c r="B14" s="10" t="s">
        <v>29</v>
      </c>
      <c r="C14" s="28" t="s">
        <v>10</v>
      </c>
      <c r="D14" s="29">
        <v>87.5</v>
      </c>
      <c r="E14" s="30"/>
      <c r="F14" s="31">
        <f t="shared" si="0"/>
        <v>0</v>
      </c>
    </row>
    <row r="15" spans="1:6" ht="85.5" x14ac:dyDescent="0.25">
      <c r="A15" s="9" t="s">
        <v>30</v>
      </c>
      <c r="B15" s="10" t="s">
        <v>31</v>
      </c>
      <c r="C15" s="28" t="s">
        <v>19</v>
      </c>
      <c r="D15" s="29">
        <v>1.5</v>
      </c>
      <c r="E15" s="30"/>
      <c r="F15" s="31">
        <f t="shared" si="0"/>
        <v>0</v>
      </c>
    </row>
    <row r="16" spans="1:6" ht="42.75" x14ac:dyDescent="0.25">
      <c r="A16" s="9" t="s">
        <v>32</v>
      </c>
      <c r="B16" s="10" t="s">
        <v>33</v>
      </c>
      <c r="C16" s="28" t="s">
        <v>17</v>
      </c>
      <c r="D16" s="29">
        <v>0.65</v>
      </c>
      <c r="E16" s="30"/>
      <c r="F16" s="31">
        <f t="shared" si="0"/>
        <v>0</v>
      </c>
    </row>
    <row r="17" spans="1:6" ht="71.25" x14ac:dyDescent="0.25">
      <c r="A17" s="9" t="s">
        <v>34</v>
      </c>
      <c r="B17" s="10" t="s">
        <v>35</v>
      </c>
      <c r="C17" s="28" t="s">
        <v>19</v>
      </c>
      <c r="D17" s="29">
        <v>1.5</v>
      </c>
      <c r="E17" s="30"/>
      <c r="F17" s="31">
        <f t="shared" si="0"/>
        <v>0</v>
      </c>
    </row>
    <row r="18" spans="1:6" ht="57" x14ac:dyDescent="0.25">
      <c r="A18" s="9" t="s">
        <v>36</v>
      </c>
      <c r="B18" s="10" t="s">
        <v>37</v>
      </c>
      <c r="C18" s="28" t="s">
        <v>17</v>
      </c>
      <c r="D18" s="29">
        <v>1.93</v>
      </c>
      <c r="E18" s="30"/>
      <c r="F18" s="31">
        <f t="shared" si="0"/>
        <v>0</v>
      </c>
    </row>
    <row r="19" spans="1:6" x14ac:dyDescent="0.25">
      <c r="A19" s="9"/>
      <c r="B19" s="10"/>
      <c r="C19" s="11"/>
      <c r="D19" s="12"/>
      <c r="E19" s="13"/>
      <c r="F19" s="14"/>
    </row>
    <row r="20" spans="1:6" x14ac:dyDescent="0.25">
      <c r="E20" s="16" t="s">
        <v>11</v>
      </c>
      <c r="F20" s="17">
        <f>SUM(F12:F19)</f>
        <v>0</v>
      </c>
    </row>
    <row r="21" spans="1:6" x14ac:dyDescent="0.25">
      <c r="A21" s="15" t="s">
        <v>38</v>
      </c>
      <c r="B21" s="15" t="s">
        <v>21</v>
      </c>
      <c r="C21"/>
      <c r="D21"/>
      <c r="E21"/>
    </row>
    <row r="22" spans="1:6" ht="42.75" x14ac:dyDescent="0.25">
      <c r="A22" s="9" t="s">
        <v>39</v>
      </c>
      <c r="B22" s="10" t="s">
        <v>40</v>
      </c>
      <c r="C22" s="28" t="s">
        <v>10</v>
      </c>
      <c r="D22" s="29">
        <v>7.04</v>
      </c>
      <c r="E22" s="30"/>
      <c r="F22" s="31">
        <f t="shared" ref="F22:F32" si="1">ROUND(E22*D22,2)</f>
        <v>0</v>
      </c>
    </row>
    <row r="23" spans="1:6" ht="42.75" x14ac:dyDescent="0.25">
      <c r="A23" s="9" t="s">
        <v>41</v>
      </c>
      <c r="B23" s="10" t="s">
        <v>42</v>
      </c>
      <c r="C23" s="28" t="s">
        <v>10</v>
      </c>
      <c r="D23" s="29">
        <v>1</v>
      </c>
      <c r="E23" s="30"/>
      <c r="F23" s="31">
        <f t="shared" si="1"/>
        <v>0</v>
      </c>
    </row>
    <row r="24" spans="1:6" ht="71.25" x14ac:dyDescent="0.25">
      <c r="A24" s="9">
        <v>11072</v>
      </c>
      <c r="B24" s="10" t="s">
        <v>43</v>
      </c>
      <c r="C24" s="28" t="s">
        <v>17</v>
      </c>
      <c r="D24" s="29">
        <v>39.799999999999997</v>
      </c>
      <c r="E24" s="30"/>
      <c r="F24" s="31">
        <f t="shared" si="1"/>
        <v>0</v>
      </c>
    </row>
    <row r="25" spans="1:6" ht="99.75" x14ac:dyDescent="0.25">
      <c r="A25" s="9" t="s">
        <v>44</v>
      </c>
      <c r="B25" s="10" t="s">
        <v>45</v>
      </c>
      <c r="C25" s="28" t="s">
        <v>19</v>
      </c>
      <c r="D25" s="29">
        <v>1.4</v>
      </c>
      <c r="E25" s="30"/>
      <c r="F25" s="31">
        <f t="shared" si="1"/>
        <v>0</v>
      </c>
    </row>
    <row r="26" spans="1:6" ht="71.25" x14ac:dyDescent="0.25">
      <c r="A26" s="9" t="s">
        <v>46</v>
      </c>
      <c r="B26" s="10" t="s">
        <v>47</v>
      </c>
      <c r="C26" s="28" t="s">
        <v>19</v>
      </c>
      <c r="D26" s="29">
        <v>1.3</v>
      </c>
      <c r="E26" s="30"/>
      <c r="F26" s="31">
        <f t="shared" si="1"/>
        <v>0</v>
      </c>
    </row>
    <row r="27" spans="1:6" ht="57" x14ac:dyDescent="0.25">
      <c r="A27" s="9">
        <v>11129</v>
      </c>
      <c r="B27" s="10" t="s">
        <v>48</v>
      </c>
      <c r="C27" s="28" t="s">
        <v>17</v>
      </c>
      <c r="D27" s="29">
        <v>22.35</v>
      </c>
      <c r="E27" s="30"/>
      <c r="F27" s="31">
        <f t="shared" si="1"/>
        <v>0</v>
      </c>
    </row>
    <row r="28" spans="1:6" ht="85.5" x14ac:dyDescent="0.25">
      <c r="A28" s="9" t="s">
        <v>49</v>
      </c>
      <c r="B28" s="10" t="s">
        <v>50</v>
      </c>
      <c r="C28" s="28" t="s">
        <v>10</v>
      </c>
      <c r="D28" s="29">
        <v>49.8</v>
      </c>
      <c r="E28" s="30"/>
      <c r="F28" s="31">
        <f t="shared" si="1"/>
        <v>0</v>
      </c>
    </row>
    <row r="29" spans="1:6" ht="71.25" x14ac:dyDescent="0.25">
      <c r="A29" s="9" t="s">
        <v>51</v>
      </c>
      <c r="B29" s="10" t="s">
        <v>52</v>
      </c>
      <c r="C29" s="28" t="s">
        <v>19</v>
      </c>
      <c r="D29" s="29">
        <v>8.52</v>
      </c>
      <c r="E29" s="30"/>
      <c r="F29" s="31">
        <f t="shared" si="1"/>
        <v>0</v>
      </c>
    </row>
    <row r="30" spans="1:6" ht="114" x14ac:dyDescent="0.25">
      <c r="A30" s="9" t="s">
        <v>53</v>
      </c>
      <c r="B30" s="10" t="s">
        <v>54</v>
      </c>
      <c r="C30" s="28" t="s">
        <v>10</v>
      </c>
      <c r="D30" s="29">
        <v>75.2</v>
      </c>
      <c r="E30" s="30"/>
      <c r="F30" s="31">
        <f t="shared" si="1"/>
        <v>0</v>
      </c>
    </row>
    <row r="31" spans="1:6" ht="99.75" x14ac:dyDescent="0.25">
      <c r="A31" s="9" t="s">
        <v>55</v>
      </c>
      <c r="B31" s="10" t="s">
        <v>56</v>
      </c>
      <c r="C31" s="28" t="s">
        <v>19</v>
      </c>
      <c r="D31" s="29">
        <v>61.5</v>
      </c>
      <c r="E31" s="30"/>
      <c r="F31" s="31">
        <f t="shared" si="1"/>
        <v>0</v>
      </c>
    </row>
    <row r="32" spans="1:6" ht="114" x14ac:dyDescent="0.25">
      <c r="A32" s="9" t="s">
        <v>57</v>
      </c>
      <c r="B32" s="10" t="s">
        <v>58</v>
      </c>
      <c r="C32" s="28" t="s">
        <v>19</v>
      </c>
      <c r="D32" s="29">
        <v>51.8</v>
      </c>
      <c r="E32" s="30"/>
      <c r="F32" s="31">
        <f t="shared" si="1"/>
        <v>0</v>
      </c>
    </row>
    <row r="33" spans="1:6" x14ac:dyDescent="0.25">
      <c r="A33" s="9"/>
      <c r="B33" s="10"/>
      <c r="C33" s="11"/>
      <c r="D33" s="12"/>
      <c r="E33" s="13"/>
      <c r="F33" s="14"/>
    </row>
    <row r="34" spans="1:6" x14ac:dyDescent="0.25">
      <c r="E34" s="16" t="s">
        <v>11</v>
      </c>
      <c r="F34" s="17">
        <f>SUM(F22:F33)</f>
        <v>0</v>
      </c>
    </row>
    <row r="35" spans="1:6" x14ac:dyDescent="0.25">
      <c r="A35" s="15" t="s">
        <v>59</v>
      </c>
      <c r="B35" s="15" t="s">
        <v>60</v>
      </c>
      <c r="C35"/>
      <c r="D35"/>
      <c r="E35"/>
    </row>
    <row r="36" spans="1:6" ht="213.75" x14ac:dyDescent="0.25">
      <c r="A36" s="9" t="s">
        <v>61</v>
      </c>
      <c r="B36" s="10" t="s">
        <v>62</v>
      </c>
      <c r="C36" s="28" t="s">
        <v>19</v>
      </c>
      <c r="D36" s="29">
        <v>117.5</v>
      </c>
      <c r="E36" s="30"/>
      <c r="F36" s="31">
        <f t="shared" ref="F36:F37" si="2">ROUND(E36*D36,2)</f>
        <v>0</v>
      </c>
    </row>
    <row r="37" spans="1:6" ht="128.25" x14ac:dyDescent="0.25">
      <c r="A37" s="9" t="s">
        <v>63</v>
      </c>
      <c r="B37" s="10" t="s">
        <v>64</v>
      </c>
      <c r="C37" s="28" t="s">
        <v>18</v>
      </c>
      <c r="D37" s="29">
        <v>1</v>
      </c>
      <c r="E37" s="30"/>
      <c r="F37" s="31">
        <f t="shared" si="2"/>
        <v>0</v>
      </c>
    </row>
    <row r="39" spans="1:6" x14ac:dyDescent="0.25">
      <c r="E39" s="16" t="s">
        <v>11</v>
      </c>
      <c r="F39" s="17">
        <f>SUM(F36:F38)</f>
        <v>0</v>
      </c>
    </row>
    <row r="40" spans="1:6" x14ac:dyDescent="0.25">
      <c r="A40" s="15" t="s">
        <v>65</v>
      </c>
      <c r="B40" s="15" t="s">
        <v>66</v>
      </c>
      <c r="C40"/>
      <c r="D40"/>
      <c r="E40"/>
    </row>
    <row r="41" spans="1:6" ht="85.5" x14ac:dyDescent="0.25">
      <c r="A41" s="9" t="s">
        <v>67</v>
      </c>
      <c r="B41" s="10" t="s">
        <v>68</v>
      </c>
      <c r="C41" s="28" t="s">
        <v>18</v>
      </c>
      <c r="D41" s="29">
        <v>1</v>
      </c>
      <c r="E41" s="30"/>
      <c r="F41" s="31">
        <f t="shared" ref="F41:F44" si="3">ROUND(E41*D41,2)</f>
        <v>0</v>
      </c>
    </row>
    <row r="42" spans="1:6" ht="71.25" x14ac:dyDescent="0.25">
      <c r="A42" s="9" t="s">
        <v>69</v>
      </c>
      <c r="B42" s="10" t="s">
        <v>70</v>
      </c>
      <c r="C42" s="28" t="s">
        <v>18</v>
      </c>
      <c r="D42" s="29">
        <v>4</v>
      </c>
      <c r="E42" s="30"/>
      <c r="F42" s="31">
        <f t="shared" si="3"/>
        <v>0</v>
      </c>
    </row>
    <row r="43" spans="1:6" ht="57" x14ac:dyDescent="0.25">
      <c r="A43" s="9" t="s">
        <v>71</v>
      </c>
      <c r="B43" s="10" t="s">
        <v>72</v>
      </c>
      <c r="C43" s="28" t="s">
        <v>18</v>
      </c>
      <c r="D43" s="29">
        <v>1</v>
      </c>
      <c r="E43" s="30"/>
      <c r="F43" s="31">
        <f t="shared" si="3"/>
        <v>0</v>
      </c>
    </row>
    <row r="44" spans="1:6" ht="85.5" x14ac:dyDescent="0.25">
      <c r="A44" s="9" t="s">
        <v>73</v>
      </c>
      <c r="B44" s="10" t="s">
        <v>74</v>
      </c>
      <c r="C44" s="28" t="s">
        <v>75</v>
      </c>
      <c r="D44" s="29">
        <v>2</v>
      </c>
      <c r="E44" s="30"/>
      <c r="F44" s="31">
        <f t="shared" si="3"/>
        <v>0</v>
      </c>
    </row>
    <row r="46" spans="1:6" x14ac:dyDescent="0.25">
      <c r="E46" s="16" t="s">
        <v>11</v>
      </c>
      <c r="F46" s="17">
        <f>SUM(F41:F45)</f>
        <v>0</v>
      </c>
    </row>
    <row r="50" spans="5:6" x14ac:dyDescent="0.25">
      <c r="E50" s="16" t="s">
        <v>16</v>
      </c>
      <c r="F50" s="17">
        <f>F46+F39+F34+F20</f>
        <v>0</v>
      </c>
    </row>
    <row r="51" spans="5:6" x14ac:dyDescent="0.25">
      <c r="E51" s="18" t="s">
        <v>12</v>
      </c>
      <c r="F51" s="17">
        <f>F50*0.16</f>
        <v>0</v>
      </c>
    </row>
    <row r="52" spans="5:6" x14ac:dyDescent="0.25">
      <c r="E52" s="18" t="s">
        <v>8</v>
      </c>
      <c r="F52" s="17">
        <f>F51+F50</f>
        <v>0</v>
      </c>
    </row>
  </sheetData>
  <autoFilter ref="A9:F9" xr:uid="{00000000-0009-0000-0000-000000000000}"/>
  <mergeCells count="6">
    <mergeCell ref="A1:F1"/>
    <mergeCell ref="A2:F2"/>
    <mergeCell ref="A3:F3"/>
    <mergeCell ref="A4:F4"/>
    <mergeCell ref="B7:F7"/>
    <mergeCell ref="A6:F6"/>
  </mergeCells>
  <printOptions horizontalCentered="1"/>
  <pageMargins left="0.11811023622047245" right="0.11811023622047245" top="0.55118110236220474" bottom="0.55118110236220474" header="0.31496062992125984" footer="0.31496062992125984"/>
  <pageSetup scale="70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676275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catalogo</vt:lpstr>
      <vt:lpstr>catalogo!Títulos_a_imprimir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U100048639</dc:creator>
  <cp:lastModifiedBy>EDGAR SALGADO DIAZ</cp:lastModifiedBy>
  <cp:lastPrinted>2024-05-29T17:35:06Z</cp:lastPrinted>
  <dcterms:created xsi:type="dcterms:W3CDTF">2015-01-20T16:59:31Z</dcterms:created>
  <dcterms:modified xsi:type="dcterms:W3CDTF">2024-06-17T17:33:35Z</dcterms:modified>
</cp:coreProperties>
</file>